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informacion financiera 2023 yuriria\cuarto trimes 2023 yuriria\magnetico\ejercicio presupuestario\"/>
    </mc:Choice>
  </mc:AlternateContent>
  <xr:revisionPtr revIDLastSave="0" documentId="8_{CB41DA75-8EF9-4CE5-A401-D420182933B5}" xr6:coauthVersionLast="47" xr6:coauthVersionMax="47" xr10:uidLastSave="{00000000-0000-0000-0000-000000000000}"/>
  <bookViews>
    <workbookView xWindow="-120" yWindow="-120" windowWidth="20730" windowHeight="1116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91029"/>
</workbook>
</file>

<file path=xl/calcChain.xml><?xml version="1.0" encoding="utf-8"?>
<calcChain xmlns="http://schemas.openxmlformats.org/spreadsheetml/2006/main">
  <c r="D82" i="4" l="1"/>
  <c r="G82" i="4" s="1"/>
  <c r="D57" i="4"/>
  <c r="G57" i="4" s="1"/>
  <c r="D56" i="4"/>
  <c r="G56" i="4" s="1"/>
  <c r="D55" i="4"/>
  <c r="G55" i="4" s="1"/>
  <c r="D54" i="4"/>
  <c r="G54" i="4" s="1"/>
  <c r="D53" i="4"/>
  <c r="G53" i="4" s="1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B60" i="4"/>
  <c r="C60" i="4"/>
  <c r="E60" i="4"/>
  <c r="F60" i="4"/>
  <c r="D60" i="4" l="1"/>
  <c r="G7" i="4"/>
  <c r="G60" i="4" s="1"/>
  <c r="B36" i="5" l="1"/>
  <c r="B42" i="5" s="1"/>
  <c r="C36" i="5"/>
  <c r="E36" i="5"/>
  <c r="F36" i="5"/>
  <c r="C42" i="5" l="1"/>
  <c r="E42" i="5"/>
  <c r="F42" i="5"/>
  <c r="C96" i="4"/>
  <c r="E96" i="4"/>
  <c r="F96" i="4"/>
  <c r="B96" i="4"/>
  <c r="G96" i="4"/>
  <c r="C16" i="8"/>
  <c r="D16" i="8"/>
  <c r="E16" i="8"/>
  <c r="F16" i="8"/>
  <c r="B16" i="8"/>
  <c r="G16" i="8"/>
  <c r="G36" i="5" l="1"/>
  <c r="G42" i="5" s="1"/>
  <c r="D36" i="5"/>
  <c r="D42" i="5" s="1"/>
  <c r="D96" i="4"/>
</calcChain>
</file>

<file path=xl/sharedStrings.xml><?xml version="1.0" encoding="utf-8"?>
<sst xmlns="http://schemas.openxmlformats.org/spreadsheetml/2006/main" count="243" uniqueCount="185">
  <si>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</si>
  <si>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</si>
  <si>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</si>
  <si>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</si>
  <si>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</si>
  <si>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</si>
  <si>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</si>
  <si>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</si>
  <si>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</si>
  <si>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</si>
  <si>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</si>
  <si>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</si>
  <si>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</si>
  <si>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</si>
  <si>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</si>
  <si>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</si>
  <si>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</si>
  <si>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</si>
  <si>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</si>
  <si>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</si>
  <si>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</si>
  <si>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</si>
  <si>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</si>
  <si>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</si>
  <si>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</si>
  <si>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</si>
  <si>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</si>
  <si>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</si>
  <si>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</si>
  <si>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</si>
  <si>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</si>
  <si>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</si>
  <si>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</si>
  <si>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</si>
  <si>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</si>
  <si>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</si>
  <si>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</si>
  <si>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</si>
  <si>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</si>
  <si>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</si>
  <si>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</si>
  <si>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</si>
  <si>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</si>
  <si>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</si>
  <si>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</si>
  <si>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</si>
  <si>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</si>
  <si>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</si>
  <si>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</si>
  <si>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</si>
  <si>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</si>
  <si>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</si>
  <si>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</si>
  <si>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</si>
  <si>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</si>
  <si>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</si>
  <si>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</si>
  <si>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</si>
  <si>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</si>
  <si>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</si>
  <si>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</si>
  <si>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</si>
  <si>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</si>
  <si>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</si>
  <si>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</si>
  <si>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</si>
  <si>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</si>
  <si>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</si>
  <si>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</si>
  <si>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</si>
  <si>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</si>
  <si>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</si>
  <si>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</si>
  <si>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</si>
  <si>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</si>
  <si>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</si>
  <si>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</si>
  <si>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</si>
  <si>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</si>
  <si>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</si>
  <si>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</si>
  <si>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</si>
  <si>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</si>
  <si>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</si>
  <si>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</si>
  <si>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</si>
  <si>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</si>
  <si>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</si>
  <si>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</si>
  <si>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</si>
  <si>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</si>
  <si>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</si>
  <si>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</si>
  <si>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</si>
  <si>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</si>
  <si>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</si>
  <si>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</si>
  <si>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</si>
  <si>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</si>
  <si>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</si>
  <si>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</si>
  <si>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</si>
  <si>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</si>
  <si>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</si>
  <si>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</si>
  <si>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</si>
  <si>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</si>
  <si>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</si>
  <si>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</si>
  <si>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</si>
  <si>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</si>
  <si>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</si>
  <si>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</si>
  <si>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</si>
  <si>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</si>
  <si>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</si>
  <si>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</si>
  <si>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</si>
  <si>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</si>
  <si>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</si>
  <si>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</si>
  <si>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</si>
  <si>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</si>
  <si>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</si>
  <si>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</si>
  <si>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</si>
  <si>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</si>
  <si>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</si>
  <si>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</si>
  <si>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</si>
  <si>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</si>
  <si>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</si>
  <si>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</t>
  </si>
  <si>
    <t>31111M460020400 DEPARTAMENTO AYUDAS VARI</t>
  </si>
  <si>
    <t>31111M460020500 OFICINA DE ENLACE CIUDAD</t>
  </si>
  <si>
    <t>31111M460030000 DIRECCION DE COMUNICACIO</t>
  </si>
  <si>
    <t>31111M460040000 JUZGADO MUNICIPAL</t>
  </si>
  <si>
    <t>31111M460050000 DIRECCION DE ASUNTOS JUR</t>
  </si>
  <si>
    <t>31111M460060000 DIRECCION DE TURISMO</t>
  </si>
  <si>
    <t>31111M460070000 DIRECCION DE INFORMATICA</t>
  </si>
  <si>
    <t>31111M460080000 INSTITUTO MPAL DE LA JUV</t>
  </si>
  <si>
    <t>31111M460090000 SECRETARIA DEL H. AYUNTA</t>
  </si>
  <si>
    <t>31111M460100000 DIRECCION DE FISCALIZACI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</si>
  <si>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</si>
  <si>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</si>
  <si>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</si>
  <si>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</si>
  <si>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</t>
  </si>
  <si>
    <t>31111M460140300 COORDINACION DE MANTENIM</t>
  </si>
  <si>
    <t>31111M460150000 DIRECCION DE PREDIAL Y C</t>
  </si>
  <si>
    <t>31111M460160000 DIRECCION DE RECURSOS HU</t>
  </si>
  <si>
    <t>31111M460170000 UNID TRANSP Y ACCESO A L</t>
  </si>
  <si>
    <t>31111M460180000 DIRECCION DE OBRAS PUBLI</t>
  </si>
  <si>
    <t>31111M460190000 DIRECCION DE DESARROLLO</t>
  </si>
  <si>
    <t>31111M460200000 DIRECCION DE PLANEACION</t>
  </si>
  <si>
    <t>31111M460210000 COMISARIA DE SEGURIDAD P</t>
  </si>
  <si>
    <t>31111M460220000 DIRECCION DE PROTECCION</t>
  </si>
  <si>
    <t>31111M460230000 DIRECCION DE MOVILIDAD M</t>
  </si>
  <si>
    <t>31111M460240100 DIRECCION DE SERVICIOS P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</si>
  <si>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</si>
  <si>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</si>
  <si>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</si>
  <si>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</si>
  <si>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</t>
  </si>
  <si>
    <t>31111M460250000 DIRECCION DE MEDIO AMBIE</t>
  </si>
  <si>
    <t>31111M460260000 DIRECCION DE ASENTAMIENT</t>
  </si>
  <si>
    <t>31111M460270000 DIRECCION DE AGUA POTABL</t>
  </si>
  <si>
    <t>31111M460280000 DIRECCION DE DESARROLLO</t>
  </si>
  <si>
    <t>31111M460290000 DIRECCION DE DESARROLLO</t>
  </si>
  <si>
    <t>31111M460300000 DIRECCION DE DESARROLLO</t>
  </si>
  <si>
    <t>31111M460310000 IMUVI</t>
  </si>
  <si>
    <t>31111M460320000 INSTANCIA DE LA MUJER YU</t>
  </si>
  <si>
    <t>31111M460330000 DIRECCION DE ATENCION AL</t>
  </si>
  <si>
    <t>31111M460340000 DIRECCION DE EDUCACION P</t>
  </si>
  <si>
    <t>31111M460350000 DIRECCION DE DEPORTE</t>
  </si>
  <si>
    <t>31111M460360000 DIRECCION DE CASA DE LA</t>
  </si>
  <si>
    <t>31111M460370000 CONTRALORIA MUNICIPAL</t>
  </si>
  <si>
    <t>31111M460900100 SIST PARA EL DES INTERAL</t>
  </si>
  <si>
    <t>31111M460380000 PROCURADURIA AUXILIAR</t>
  </si>
  <si>
    <t>Municipio de Yuriria, Guanajuato. 
Estado Analítico del Ejercicio del Presupuesto de Egresos
Clasificación por Objeto del Gasto (Capítulo y Concepto)
Del 01 de enero al 31 de diciembre 2023</t>
  </si>
  <si>
    <t>Municipio de Yuriria, Gto. 
Estado Analítico del Ejercicio del Presupuesto de Egresos
Clasificación Económica (por Tipo de Gasto)
Del 01 de enero al 31 de diciembre 2023</t>
  </si>
  <si>
    <t>Municipio de Yuriria, Guanajuato. 
Estado Analítico del Ejercicio del Presupuesto de Egresos
Clasificación Administrativa
Del 01 de enero al 31 de diciembre  2023</t>
  </si>
  <si>
    <t xml:space="preserve"> Municipio de Yuriria, Gto. 
Estado Analítico del Ejercicio del Presupuesto de Egresos
Clasificación Administrativa
Del 01 de enero al 31 de diciembre 2023</t>
  </si>
  <si>
    <t>Municipio de Yuriria, Gto. 
Estado Analítico del Ejercicio del Presupuesto de Egresos
Clasificación Administrativa
Del 01 de enero al 31 de diciembre 2023</t>
  </si>
  <si>
    <t>Municipio de Yuriria, Guanajuato. 
Estado Analítico del Ejercicio del Presupuesto de Egresos
Clasificación Funcional (Finalidad y Función)
Del 01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</si>
</sst>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>
      <alignment horizontal="center" vertical="center" wrapText="1"/>
    </xf>
    <xf numFmtId="4" fontId="3" fillId="0" borderId="12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7" fillId="0" borderId="13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3" xfId="0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3" fillId="0" borderId="3" xfId="9" applyFont="1" applyBorder="1" applyAlignment="1">
      <alignment horizontal="center" vertical="center"/>
    </xf>
    <xf numFmtId="0" fontId="7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3" fillId="0" borderId="12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9" xfId="0" applyFont="1" applyBorder="1" applyAlignment="1" applyProtection="1">
      <alignment horizontal="left"/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7" fillId="2" borderId="9" xfId="9" applyFont="1" applyFill="1" applyBorder="1" applyAlignment="1" applyProtection="1">
      <alignment horizontal="centerContinuous" vertical="center" wrapText="1"/>
      <protection locked="0"/>
    </xf>
    <xf numFmtId="0" fontId="7" fillId="2" borderId="10" xfId="9" applyFont="1" applyFill="1" applyBorder="1" applyAlignment="1" applyProtection="1">
      <alignment horizontal="centerContinuous" vertical="center" wrapText="1"/>
      <protection locked="0"/>
    </xf>
    <xf numFmtId="0" fontId="3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7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7" fillId="0" borderId="5" xfId="0" applyFont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2"/>
    </xf>
    <xf numFmtId="0" fontId="3" fillId="0" borderId="5" xfId="0" applyFont="1" applyBorder="1" applyAlignment="1">
      <alignment horizontal="left" indent="2"/>
    </xf>
    <xf numFmtId="0" fontId="7" fillId="0" borderId="5" xfId="0" applyFont="1" applyBorder="1" applyAlignment="1" applyProtection="1">
      <alignment horizontal="left" indent="2"/>
      <protection locked="0"/>
    </xf>
    <xf numFmtId="0" fontId="7" fillId="0" borderId="1" xfId="0" applyFont="1" applyBorder="1" applyAlignment="1">
      <alignment horizontal="left"/>
    </xf>
    <xf numFmtId="4" fontId="7" fillId="0" borderId="14" xfId="0" applyNumberFormat="1" applyFont="1" applyBorder="1" applyProtection="1">
      <protection locked="0"/>
    </xf>
    <xf numFmtId="0" fontId="3" fillId="0" borderId="4" xfId="0" applyFont="1" applyBorder="1" applyAlignment="1">
      <alignment horizontal="left" indent="1"/>
    </xf>
    <xf numFmtId="0" fontId="3" fillId="0" borderId="4" xfId="0" applyFont="1" applyBorder="1" applyAlignment="1" applyProtection="1">
      <alignment horizontal="left" indent="1"/>
      <protection locked="0"/>
    </xf>
    <xf numFmtId="4" fontId="7" fillId="0" borderId="12" xfId="16" applyNumberFormat="1" applyFont="1" applyBorder="1" applyProtection="1">
      <protection locked="0"/>
    </xf>
    <xf numFmtId="4" fontId="3" fillId="0" borderId="14" xfId="16" applyNumberFormat="1" applyFont="1" applyBorder="1" applyProtection="1">
      <protection locked="0"/>
    </xf>
    <xf numFmtId="4" fontId="7" fillId="0" borderId="14" xfId="16" applyNumberFormat="1" applyFont="1" applyBorder="1" applyProtection="1">
      <protection locked="0"/>
    </xf>
    <xf numFmtId="4" fontId="3" fillId="0" borderId="13" xfId="16" applyNumberFormat="1" applyFont="1" applyBorder="1" applyProtection="1">
      <protection locked="0"/>
    </xf>
    <xf numFmtId="4" fontId="7" fillId="0" borderId="13" xfId="16" applyNumberFormat="1" applyFont="1" applyBorder="1" applyProtection="1">
      <protection locked="0"/>
    </xf>
    <xf numFmtId="4" fontId="3" fillId="0" borderId="14" xfId="22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9E6ADD94-441E-435F-B476-D5611C80CB62}"/>
    <cellStyle name="Millares 2 3" xfId="4" xr:uid="{00000000-0005-0000-0000-000003000000}"/>
    <cellStyle name="Millares 2 3 2" xfId="19" xr:uid="{1AAA7639-3F58-412A-BA09-5921BE4ED1CB}"/>
    <cellStyle name="Millares 2 4" xfId="17" xr:uid="{666082C1-106D-4820-BCF6-E7540968260A}"/>
    <cellStyle name="Millares 3" xfId="5" xr:uid="{00000000-0005-0000-0000-000004000000}"/>
    <cellStyle name="Millares 3 2" xfId="20" xr:uid="{04ADBC70-711C-4510-8347-66D572C6E0BF}"/>
    <cellStyle name="Moneda 2" xfId="6" xr:uid="{00000000-0005-0000-0000-000005000000}"/>
    <cellStyle name="Moneda 2 2" xfId="21" xr:uid="{9BDC27F0-89D2-47FC-BE85-CC6949F990E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2C75A8B7-5EB0-4DDC-BF35-CB5299B8CF85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CD868CA3-081F-4D51-ABCF-6D189427C1D3}"/>
    <cellStyle name="Normal 6 3" xfId="23" xr:uid="{8E551BD8-4844-4DA3-AE36-7907805C585C}"/>
    <cellStyle name="Normal 7" xfId="16" xr:uid="{220357B2-F463-4896-BA01-AF2DA33FC5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showGridLines="0" workbookViewId="0">
      <selection activeCell="B77" sqref="B77:G7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54" t="s">
        <v>179</v>
      </c>
      <c r="B1" s="55"/>
      <c r="C1" s="55"/>
      <c r="D1" s="55"/>
      <c r="E1" s="55"/>
      <c r="F1" s="55"/>
      <c r="G1" s="56"/>
    </row>
    <row r="2" spans="1:7" x14ac:dyDescent="0.2">
      <c r="A2" s="23"/>
      <c r="B2" s="26" t="s">
        <v>0</v>
      </c>
      <c r="C2" s="27"/>
      <c r="D2" s="27"/>
      <c r="E2" s="27"/>
      <c r="F2" s="28"/>
      <c r="G2" s="57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8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0" t="s">
        <v>10</v>
      </c>
      <c r="B5" s="44">
        <v>110705488.28</v>
      </c>
      <c r="C5" s="44">
        <v>925496.77000000025</v>
      </c>
      <c r="D5" s="44">
        <v>111630985.05</v>
      </c>
      <c r="E5" s="44">
        <v>110765844.56</v>
      </c>
      <c r="F5" s="44">
        <v>110669630.78</v>
      </c>
      <c r="G5" s="44">
        <v>865140.48999999464</v>
      </c>
    </row>
    <row r="6" spans="1:7" x14ac:dyDescent="0.2">
      <c r="A6" s="37" t="s">
        <v>11</v>
      </c>
      <c r="B6" s="6">
        <v>65922893.829999998</v>
      </c>
      <c r="C6" s="6">
        <v>-3758028.38</v>
      </c>
      <c r="D6" s="6">
        <v>62164865.449999996</v>
      </c>
      <c r="E6" s="6">
        <v>62127717.640000001</v>
      </c>
      <c r="F6" s="6">
        <v>62127717.640000001</v>
      </c>
      <c r="G6" s="45">
        <v>37147.809999994934</v>
      </c>
    </row>
    <row r="7" spans="1:7" x14ac:dyDescent="0.2">
      <c r="A7" s="37" t="s">
        <v>12</v>
      </c>
      <c r="B7" s="6">
        <v>4458202</v>
      </c>
      <c r="C7" s="6">
        <v>3721858.85</v>
      </c>
      <c r="D7" s="6">
        <v>8180060.8499999996</v>
      </c>
      <c r="E7" s="6">
        <v>7740504.2300000004</v>
      </c>
      <c r="F7" s="6">
        <v>7740504.2300000004</v>
      </c>
      <c r="G7" s="45">
        <v>439556.61999999918</v>
      </c>
    </row>
    <row r="8" spans="1:7" x14ac:dyDescent="0.2">
      <c r="A8" s="37" t="s">
        <v>13</v>
      </c>
      <c r="B8" s="6">
        <v>10695033.029999999</v>
      </c>
      <c r="C8" s="6">
        <v>185021.2</v>
      </c>
      <c r="D8" s="6">
        <v>10880054.229999999</v>
      </c>
      <c r="E8" s="6">
        <v>10732661.33</v>
      </c>
      <c r="F8" s="6">
        <v>10645079.33</v>
      </c>
      <c r="G8" s="45">
        <v>147392.89999999851</v>
      </c>
    </row>
    <row r="9" spans="1:7" x14ac:dyDescent="0.2">
      <c r="A9" s="37" t="s">
        <v>14</v>
      </c>
      <c r="B9" s="6">
        <v>385931.55</v>
      </c>
      <c r="C9" s="6">
        <v>41873.839999999997</v>
      </c>
      <c r="D9" s="6">
        <v>427805.39</v>
      </c>
      <c r="E9" s="6">
        <v>427805.39</v>
      </c>
      <c r="F9" s="6">
        <v>427805.39</v>
      </c>
      <c r="G9" s="45">
        <v>0</v>
      </c>
    </row>
    <row r="10" spans="1:7" x14ac:dyDescent="0.2">
      <c r="A10" s="37" t="s">
        <v>15</v>
      </c>
      <c r="B10" s="6">
        <v>29243427.870000001</v>
      </c>
      <c r="C10" s="6">
        <v>734771.26</v>
      </c>
      <c r="D10" s="6">
        <v>29978199.130000003</v>
      </c>
      <c r="E10" s="6">
        <v>29737155.969999999</v>
      </c>
      <c r="F10" s="6">
        <v>29728524.190000001</v>
      </c>
      <c r="G10" s="45">
        <v>241043.16000000387</v>
      </c>
    </row>
    <row r="11" spans="1:7" x14ac:dyDescent="0.2">
      <c r="A11" s="37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45">
        <v>0</v>
      </c>
    </row>
    <row r="12" spans="1:7" x14ac:dyDescent="0.2">
      <c r="A12" s="37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45">
        <v>0</v>
      </c>
    </row>
    <row r="13" spans="1:7" x14ac:dyDescent="0.2">
      <c r="A13" s="40" t="s">
        <v>125</v>
      </c>
      <c r="B13" s="46">
        <v>38913162.810000002</v>
      </c>
      <c r="C13" s="46">
        <v>6378784.5500000017</v>
      </c>
      <c r="D13" s="46">
        <v>45291947.360000007</v>
      </c>
      <c r="E13" s="46">
        <v>44145809.340000004</v>
      </c>
      <c r="F13" s="46">
        <v>40223988.540000007</v>
      </c>
      <c r="G13" s="46">
        <v>1146138.0200000033</v>
      </c>
    </row>
    <row r="14" spans="1:7" x14ac:dyDescent="0.2">
      <c r="A14" s="37" t="s">
        <v>18</v>
      </c>
      <c r="B14" s="45">
        <v>2190498.06</v>
      </c>
      <c r="C14" s="45">
        <v>523476.18</v>
      </c>
      <c r="D14" s="45">
        <v>2713974.24</v>
      </c>
      <c r="E14" s="45">
        <v>2665926.1800000002</v>
      </c>
      <c r="F14" s="45">
        <v>2496538.63</v>
      </c>
      <c r="G14" s="45">
        <v>48048.060000000056</v>
      </c>
    </row>
    <row r="15" spans="1:7" x14ac:dyDescent="0.2">
      <c r="A15" s="37" t="s">
        <v>19</v>
      </c>
      <c r="B15" s="45">
        <v>436191.58</v>
      </c>
      <c r="C15" s="45">
        <v>85491.53</v>
      </c>
      <c r="D15" s="45">
        <v>521683.11</v>
      </c>
      <c r="E15" s="45">
        <v>493318.06</v>
      </c>
      <c r="F15" s="45">
        <v>481977.54</v>
      </c>
      <c r="G15" s="45">
        <v>28365.049999999988</v>
      </c>
    </row>
    <row r="16" spans="1:7" x14ac:dyDescent="0.2">
      <c r="A16" s="37" t="s">
        <v>20</v>
      </c>
      <c r="B16" s="45">
        <v>128400</v>
      </c>
      <c r="C16" s="45">
        <v>114333.8</v>
      </c>
      <c r="D16" s="45">
        <v>242733.8</v>
      </c>
      <c r="E16" s="45">
        <v>242733.8</v>
      </c>
      <c r="F16" s="45">
        <v>242733.8</v>
      </c>
      <c r="G16" s="45">
        <v>0</v>
      </c>
    </row>
    <row r="17" spans="1:7" x14ac:dyDescent="0.2">
      <c r="A17" s="37" t="s">
        <v>21</v>
      </c>
      <c r="B17" s="45">
        <v>13789232.59</v>
      </c>
      <c r="C17" s="45">
        <v>888422.23</v>
      </c>
      <c r="D17" s="45">
        <v>14677654.82</v>
      </c>
      <c r="E17" s="45">
        <v>14543991.18</v>
      </c>
      <c r="F17" s="45">
        <v>13787298.039999999</v>
      </c>
      <c r="G17" s="45">
        <v>133663.6400000006</v>
      </c>
    </row>
    <row r="18" spans="1:7" x14ac:dyDescent="0.2">
      <c r="A18" s="37" t="s">
        <v>22</v>
      </c>
      <c r="B18" s="45">
        <v>1123888.47</v>
      </c>
      <c r="C18" s="45">
        <v>-395491.72</v>
      </c>
      <c r="D18" s="45">
        <v>728396.75</v>
      </c>
      <c r="E18" s="45">
        <v>652729.47</v>
      </c>
      <c r="F18" s="45">
        <v>603505.13</v>
      </c>
      <c r="G18" s="45">
        <v>75667.280000000028</v>
      </c>
    </row>
    <row r="19" spans="1:7" x14ac:dyDescent="0.2">
      <c r="A19" s="37" t="s">
        <v>23</v>
      </c>
      <c r="B19" s="45">
        <v>16275798.09</v>
      </c>
      <c r="C19" s="45">
        <v>4492344.1900000004</v>
      </c>
      <c r="D19" s="45">
        <v>20768142.280000001</v>
      </c>
      <c r="E19" s="45">
        <v>20207850.059999999</v>
      </c>
      <c r="F19" s="45">
        <v>17771957.920000002</v>
      </c>
      <c r="G19" s="45">
        <v>560292.22000000253</v>
      </c>
    </row>
    <row r="20" spans="1:7" x14ac:dyDescent="0.2">
      <c r="A20" s="37" t="s">
        <v>24</v>
      </c>
      <c r="B20" s="45">
        <v>1126375.8799999999</v>
      </c>
      <c r="C20" s="45">
        <v>230283.15</v>
      </c>
      <c r="D20" s="45">
        <v>1356659.0299999998</v>
      </c>
      <c r="E20" s="45">
        <v>1225634.99</v>
      </c>
      <c r="F20" s="45">
        <v>1224634.99</v>
      </c>
      <c r="G20" s="45">
        <v>131024.0399999998</v>
      </c>
    </row>
    <row r="21" spans="1:7" x14ac:dyDescent="0.2">
      <c r="A21" s="37" t="s">
        <v>25</v>
      </c>
      <c r="B21" s="45">
        <v>0</v>
      </c>
      <c r="C21" s="45">
        <v>46119.5</v>
      </c>
      <c r="D21" s="45">
        <v>46119.5</v>
      </c>
      <c r="E21" s="45">
        <v>46119.5</v>
      </c>
      <c r="F21" s="45">
        <v>46119.5</v>
      </c>
      <c r="G21" s="45">
        <v>0</v>
      </c>
    </row>
    <row r="22" spans="1:7" x14ac:dyDescent="0.2">
      <c r="A22" s="37" t="s">
        <v>26</v>
      </c>
      <c r="B22" s="45">
        <v>3842778.14</v>
      </c>
      <c r="C22" s="45">
        <v>393805.69</v>
      </c>
      <c r="D22" s="45">
        <v>4236583.83</v>
      </c>
      <c r="E22" s="45">
        <v>4067506.1</v>
      </c>
      <c r="F22" s="45">
        <v>3569222.99</v>
      </c>
      <c r="G22" s="45">
        <v>169077.72999999998</v>
      </c>
    </row>
    <row r="23" spans="1:7" x14ac:dyDescent="0.2">
      <c r="A23" s="40" t="s">
        <v>27</v>
      </c>
      <c r="B23" s="46">
        <v>44308262.729999997</v>
      </c>
      <c r="C23" s="46">
        <v>24567427.18</v>
      </c>
      <c r="D23" s="46">
        <v>68875689.909999996</v>
      </c>
      <c r="E23" s="46">
        <v>67134516.480000004</v>
      </c>
      <c r="F23" s="46">
        <v>63471663.850000001</v>
      </c>
      <c r="G23" s="46">
        <v>1741173.4299999978</v>
      </c>
    </row>
    <row r="24" spans="1:7" x14ac:dyDescent="0.2">
      <c r="A24" s="37" t="s">
        <v>28</v>
      </c>
      <c r="B24" s="45">
        <v>23612710.649999999</v>
      </c>
      <c r="C24" s="45">
        <v>-49963.66</v>
      </c>
      <c r="D24" s="45">
        <v>23562746.989999998</v>
      </c>
      <c r="E24" s="45">
        <v>23005194.989999998</v>
      </c>
      <c r="F24" s="45">
        <v>22421872.879999999</v>
      </c>
      <c r="G24" s="45">
        <v>557552</v>
      </c>
    </row>
    <row r="25" spans="1:7" x14ac:dyDescent="0.2">
      <c r="A25" s="37" t="s">
        <v>29</v>
      </c>
      <c r="B25" s="45">
        <v>3902262.63</v>
      </c>
      <c r="C25" s="45">
        <v>457019.37</v>
      </c>
      <c r="D25" s="45">
        <v>4359282</v>
      </c>
      <c r="E25" s="45">
        <v>4251946.29</v>
      </c>
      <c r="F25" s="45">
        <v>3753654.78</v>
      </c>
      <c r="G25" s="45">
        <v>107335.70999999996</v>
      </c>
    </row>
    <row r="26" spans="1:7" x14ac:dyDescent="0.2">
      <c r="A26" s="37" t="s">
        <v>30</v>
      </c>
      <c r="B26" s="45">
        <v>1921397.96</v>
      </c>
      <c r="C26" s="45">
        <v>315090.34000000003</v>
      </c>
      <c r="D26" s="45">
        <v>2236488.2999999998</v>
      </c>
      <c r="E26" s="45">
        <v>2088454.77</v>
      </c>
      <c r="F26" s="45">
        <v>2088454.77</v>
      </c>
      <c r="G26" s="45">
        <v>148033.5299999998</v>
      </c>
    </row>
    <row r="27" spans="1:7" x14ac:dyDescent="0.2">
      <c r="A27" s="37" t="s">
        <v>31</v>
      </c>
      <c r="B27" s="45">
        <v>672162.41</v>
      </c>
      <c r="C27" s="45">
        <v>95520.55</v>
      </c>
      <c r="D27" s="45">
        <v>767682.96000000008</v>
      </c>
      <c r="E27" s="45">
        <v>723727.19</v>
      </c>
      <c r="F27" s="45">
        <v>723727.19</v>
      </c>
      <c r="G27" s="45">
        <v>43955.770000000135</v>
      </c>
    </row>
    <row r="28" spans="1:7" x14ac:dyDescent="0.2">
      <c r="A28" s="37" t="s">
        <v>32</v>
      </c>
      <c r="B28" s="45">
        <v>2096322.3</v>
      </c>
      <c r="C28" s="45">
        <v>5992134.8300000001</v>
      </c>
      <c r="D28" s="45">
        <v>8088457.1299999999</v>
      </c>
      <c r="E28" s="45">
        <v>8084061.1200000001</v>
      </c>
      <c r="F28" s="45">
        <v>7945087.6600000001</v>
      </c>
      <c r="G28" s="45">
        <v>4396.0099999997765</v>
      </c>
    </row>
    <row r="29" spans="1:7" x14ac:dyDescent="0.2">
      <c r="A29" s="37" t="s">
        <v>33</v>
      </c>
      <c r="B29" s="45">
        <v>1292988.97</v>
      </c>
      <c r="C29" s="45">
        <v>100467.2</v>
      </c>
      <c r="D29" s="45">
        <v>1393456.17</v>
      </c>
      <c r="E29" s="45">
        <v>1263100.1599999999</v>
      </c>
      <c r="F29" s="45">
        <v>1216165.3899999999</v>
      </c>
      <c r="G29" s="45">
        <v>130356.01000000001</v>
      </c>
    </row>
    <row r="30" spans="1:7" x14ac:dyDescent="0.2">
      <c r="A30" s="37" t="s">
        <v>34</v>
      </c>
      <c r="B30" s="45">
        <v>368813.22</v>
      </c>
      <c r="C30" s="45">
        <v>-108917.54</v>
      </c>
      <c r="D30" s="45">
        <v>259895.67999999999</v>
      </c>
      <c r="E30" s="45">
        <v>259795.36</v>
      </c>
      <c r="F30" s="45">
        <v>259460.36</v>
      </c>
      <c r="G30" s="45">
        <v>100.32000000000698</v>
      </c>
    </row>
    <row r="31" spans="1:7" x14ac:dyDescent="0.2">
      <c r="A31" s="37" t="s">
        <v>35</v>
      </c>
      <c r="B31" s="45">
        <v>4930877.87</v>
      </c>
      <c r="C31" s="45">
        <v>8980446.0500000007</v>
      </c>
      <c r="D31" s="45">
        <v>13911323.920000002</v>
      </c>
      <c r="E31" s="45">
        <v>13500955.130000001</v>
      </c>
      <c r="F31" s="45">
        <v>11321050.57</v>
      </c>
      <c r="G31" s="45">
        <v>410368.79000000097</v>
      </c>
    </row>
    <row r="32" spans="1:7" x14ac:dyDescent="0.2">
      <c r="A32" s="37" t="s">
        <v>36</v>
      </c>
      <c r="B32" s="45">
        <v>5510726.7199999997</v>
      </c>
      <c r="C32" s="45">
        <v>8785630.0399999991</v>
      </c>
      <c r="D32" s="45">
        <v>14296356.759999998</v>
      </c>
      <c r="E32" s="45">
        <v>13957281.470000001</v>
      </c>
      <c r="F32" s="45">
        <v>13742190.25</v>
      </c>
      <c r="G32" s="45">
        <v>339075.28999999724</v>
      </c>
    </row>
    <row r="33" spans="1:7" x14ac:dyDescent="0.2">
      <c r="A33" s="40" t="s">
        <v>126</v>
      </c>
      <c r="B33" s="46">
        <v>19712075.5</v>
      </c>
      <c r="C33" s="46">
        <v>12140284.83</v>
      </c>
      <c r="D33" s="46">
        <v>31852360.329999998</v>
      </c>
      <c r="E33" s="46">
        <v>30818996.870000001</v>
      </c>
      <c r="F33" s="46">
        <v>29135297.810000002</v>
      </c>
      <c r="G33" s="46">
        <v>1033363.4599999972</v>
      </c>
    </row>
    <row r="34" spans="1:7" x14ac:dyDescent="0.2">
      <c r="A34" s="37" t="s">
        <v>37</v>
      </c>
      <c r="B34" s="45">
        <v>11026750</v>
      </c>
      <c r="C34" s="45">
        <v>0</v>
      </c>
      <c r="D34" s="45">
        <v>11026750</v>
      </c>
      <c r="E34" s="45">
        <v>11026750</v>
      </c>
      <c r="F34" s="45">
        <v>10488375</v>
      </c>
      <c r="G34" s="45">
        <v>0</v>
      </c>
    </row>
    <row r="35" spans="1:7" x14ac:dyDescent="0.2">
      <c r="A35" s="37" t="s">
        <v>38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 x14ac:dyDescent="0.2">
      <c r="A36" s="37" t="s">
        <v>39</v>
      </c>
      <c r="B36" s="45">
        <v>350000</v>
      </c>
      <c r="C36" s="45">
        <v>2373425.42</v>
      </c>
      <c r="D36" s="45">
        <v>2723425.42</v>
      </c>
      <c r="E36" s="45">
        <v>2109143.42</v>
      </c>
      <c r="F36" s="45">
        <v>2109143.42</v>
      </c>
      <c r="G36" s="45">
        <v>614282</v>
      </c>
    </row>
    <row r="37" spans="1:7" x14ac:dyDescent="0.2">
      <c r="A37" s="37" t="s">
        <v>40</v>
      </c>
      <c r="B37" s="45">
        <v>5490000</v>
      </c>
      <c r="C37" s="45">
        <v>9675961.0999999996</v>
      </c>
      <c r="D37" s="45">
        <v>15165961.1</v>
      </c>
      <c r="E37" s="45">
        <v>14898449.17</v>
      </c>
      <c r="F37" s="45">
        <v>13754016.32</v>
      </c>
      <c r="G37" s="45">
        <v>267511.9299999997</v>
      </c>
    </row>
    <row r="38" spans="1:7" x14ac:dyDescent="0.2">
      <c r="A38" s="37" t="s">
        <v>41</v>
      </c>
      <c r="B38" s="45">
        <v>2845325.5</v>
      </c>
      <c r="C38" s="45">
        <v>90898.31</v>
      </c>
      <c r="D38" s="45">
        <v>2936223.81</v>
      </c>
      <c r="E38" s="45">
        <v>2784654.28</v>
      </c>
      <c r="F38" s="45">
        <v>2783763.07</v>
      </c>
      <c r="G38" s="45">
        <v>151569.53000000026</v>
      </c>
    </row>
    <row r="39" spans="1:7" x14ac:dyDescent="0.2">
      <c r="A39" s="37" t="s">
        <v>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</row>
    <row r="40" spans="1:7" x14ac:dyDescent="0.2">
      <c r="A40" s="37" t="s">
        <v>43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</row>
    <row r="41" spans="1:7" x14ac:dyDescent="0.2">
      <c r="A41" s="37" t="s">
        <v>44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</row>
    <row r="42" spans="1:7" x14ac:dyDescent="0.2">
      <c r="A42" s="37" t="s">
        <v>45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</row>
    <row r="43" spans="1:7" x14ac:dyDescent="0.2">
      <c r="A43" s="40" t="s">
        <v>127</v>
      </c>
      <c r="B43" s="46">
        <v>4367166.13</v>
      </c>
      <c r="C43" s="46">
        <v>2453478.67</v>
      </c>
      <c r="D43" s="46">
        <v>6820644.7999999998</v>
      </c>
      <c r="E43" s="46">
        <v>6704387.5099999998</v>
      </c>
      <c r="F43" s="46">
        <v>6492281.5099999998</v>
      </c>
      <c r="G43" s="46">
        <v>116257.29000000004</v>
      </c>
    </row>
    <row r="44" spans="1:7" x14ac:dyDescent="0.2">
      <c r="A44" s="37" t="s">
        <v>46</v>
      </c>
      <c r="B44" s="45">
        <v>620186.99</v>
      </c>
      <c r="C44" s="45">
        <v>-290463.84000000003</v>
      </c>
      <c r="D44" s="45">
        <v>329723.14999999997</v>
      </c>
      <c r="E44" s="45">
        <v>329723.15000000002</v>
      </c>
      <c r="F44" s="45">
        <v>329723.15000000002</v>
      </c>
      <c r="G44" s="45">
        <v>0</v>
      </c>
    </row>
    <row r="45" spans="1:7" x14ac:dyDescent="0.2">
      <c r="A45" s="37" t="s">
        <v>47</v>
      </c>
      <c r="B45" s="45">
        <v>460500</v>
      </c>
      <c r="C45" s="45">
        <v>568217.15</v>
      </c>
      <c r="D45" s="45">
        <v>1028717.15</v>
      </c>
      <c r="E45" s="45">
        <v>1028717.15</v>
      </c>
      <c r="F45" s="45">
        <v>886211.15</v>
      </c>
      <c r="G45" s="45">
        <v>0</v>
      </c>
    </row>
    <row r="46" spans="1:7" x14ac:dyDescent="0.2">
      <c r="A46" s="37" t="s">
        <v>48</v>
      </c>
      <c r="B46" s="45">
        <v>0</v>
      </c>
      <c r="C46" s="45">
        <v>56000</v>
      </c>
      <c r="D46" s="45">
        <v>56000</v>
      </c>
      <c r="E46" s="45">
        <v>56000</v>
      </c>
      <c r="F46" s="45">
        <v>56000</v>
      </c>
      <c r="G46" s="45">
        <v>0</v>
      </c>
    </row>
    <row r="47" spans="1:7" x14ac:dyDescent="0.2">
      <c r="A47" s="37" t="s">
        <v>49</v>
      </c>
      <c r="B47" s="45">
        <v>524600</v>
      </c>
      <c r="C47" s="45">
        <v>344728.32000000001</v>
      </c>
      <c r="D47" s="45">
        <v>869328.32000000007</v>
      </c>
      <c r="E47" s="45">
        <v>794932.16</v>
      </c>
      <c r="F47" s="45">
        <v>794932.16</v>
      </c>
      <c r="G47" s="45">
        <v>74396.160000000033</v>
      </c>
    </row>
    <row r="48" spans="1:7" x14ac:dyDescent="0.2">
      <c r="A48" s="37" t="s">
        <v>50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</row>
    <row r="49" spans="1:7" x14ac:dyDescent="0.2">
      <c r="A49" s="37" t="s">
        <v>51</v>
      </c>
      <c r="B49" s="45">
        <v>723999.14</v>
      </c>
      <c r="C49" s="45">
        <v>1812877.04</v>
      </c>
      <c r="D49" s="45">
        <v>2536876.1800000002</v>
      </c>
      <c r="E49" s="45">
        <v>2495015.0499999998</v>
      </c>
      <c r="F49" s="45">
        <v>2425415.0499999998</v>
      </c>
      <c r="G49" s="45">
        <v>41861.130000000354</v>
      </c>
    </row>
    <row r="50" spans="1:7" x14ac:dyDescent="0.2">
      <c r="A50" s="37" t="s">
        <v>52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</row>
    <row r="51" spans="1:7" x14ac:dyDescent="0.2">
      <c r="A51" s="37" t="s">
        <v>53</v>
      </c>
      <c r="B51" s="45">
        <v>2000000</v>
      </c>
      <c r="C51" s="45">
        <v>0</v>
      </c>
      <c r="D51" s="45">
        <v>2000000</v>
      </c>
      <c r="E51" s="45">
        <v>2000000</v>
      </c>
      <c r="F51" s="45">
        <v>2000000</v>
      </c>
      <c r="G51" s="45">
        <v>0</v>
      </c>
    </row>
    <row r="52" spans="1:7" x14ac:dyDescent="0.2">
      <c r="A52" s="37" t="s">
        <v>54</v>
      </c>
      <c r="B52" s="45">
        <v>37880</v>
      </c>
      <c r="C52" s="45">
        <v>-37880</v>
      </c>
      <c r="D52" s="45">
        <v>0</v>
      </c>
      <c r="E52" s="45">
        <v>0</v>
      </c>
      <c r="F52" s="45">
        <v>0</v>
      </c>
      <c r="G52" s="45">
        <v>0</v>
      </c>
    </row>
    <row r="53" spans="1:7" x14ac:dyDescent="0.2">
      <c r="A53" s="40" t="s">
        <v>55</v>
      </c>
      <c r="B53" s="46">
        <v>20348399.010000002</v>
      </c>
      <c r="C53" s="46">
        <v>121375494.28</v>
      </c>
      <c r="D53" s="46">
        <v>141723893.28999999</v>
      </c>
      <c r="E53" s="46">
        <v>87377323.260000005</v>
      </c>
      <c r="F53" s="46">
        <v>82224966.280000001</v>
      </c>
      <c r="G53" s="46">
        <v>54346570.029999986</v>
      </c>
    </row>
    <row r="54" spans="1:7" x14ac:dyDescent="0.2">
      <c r="A54" s="37" t="s">
        <v>56</v>
      </c>
      <c r="B54" s="45">
        <v>20348399.010000002</v>
      </c>
      <c r="C54" s="45">
        <v>121325494.28</v>
      </c>
      <c r="D54" s="45">
        <v>141673893.28999999</v>
      </c>
      <c r="E54" s="45">
        <v>87327323.900000006</v>
      </c>
      <c r="F54" s="45">
        <v>82224966.280000001</v>
      </c>
      <c r="G54" s="45">
        <v>54346569.389999986</v>
      </c>
    </row>
    <row r="55" spans="1:7" x14ac:dyDescent="0.2">
      <c r="A55" s="37" t="s">
        <v>57</v>
      </c>
      <c r="B55" s="45">
        <v>0</v>
      </c>
      <c r="C55" s="45">
        <v>50000</v>
      </c>
      <c r="D55" s="45">
        <v>50000</v>
      </c>
      <c r="E55" s="45">
        <v>49999.360000000001</v>
      </c>
      <c r="F55" s="45">
        <v>0</v>
      </c>
      <c r="G55" s="45">
        <v>0.63999999999941792</v>
      </c>
    </row>
    <row r="56" spans="1:7" x14ac:dyDescent="0.2">
      <c r="A56" s="37" t="s">
        <v>58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</row>
    <row r="57" spans="1:7" x14ac:dyDescent="0.2">
      <c r="A57" s="40" t="s">
        <v>123</v>
      </c>
      <c r="B57" s="46">
        <v>62502219.710000001</v>
      </c>
      <c r="C57" s="46">
        <v>-62502219.710000001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2">
      <c r="A58" s="37" t="s">
        <v>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</row>
    <row r="59" spans="1:7" x14ac:dyDescent="0.2">
      <c r="A59" s="37" t="s">
        <v>60</v>
      </c>
      <c r="B59" s="45"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</row>
    <row r="60" spans="1:7" x14ac:dyDescent="0.2">
      <c r="A60" s="37" t="s">
        <v>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</row>
    <row r="61" spans="1:7" x14ac:dyDescent="0.2">
      <c r="A61" s="37" t="s">
        <v>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</row>
    <row r="62" spans="1:7" x14ac:dyDescent="0.2">
      <c r="A62" s="37" t="s">
        <v>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</row>
    <row r="63" spans="1:7" x14ac:dyDescent="0.2">
      <c r="A63" s="37" t="s">
        <v>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</row>
    <row r="64" spans="1:7" x14ac:dyDescent="0.2">
      <c r="A64" s="37" t="s">
        <v>65</v>
      </c>
      <c r="B64" s="6">
        <v>62502219.710000001</v>
      </c>
      <c r="C64" s="6">
        <v>-62502219.710000001</v>
      </c>
      <c r="D64" s="45">
        <v>0</v>
      </c>
      <c r="E64" s="45">
        <v>0</v>
      </c>
      <c r="F64" s="45">
        <v>0</v>
      </c>
      <c r="G64" s="45">
        <v>0</v>
      </c>
    </row>
    <row r="65" spans="1:7" x14ac:dyDescent="0.2">
      <c r="A65" s="40" t="s">
        <v>124</v>
      </c>
      <c r="B65" s="46">
        <v>150000</v>
      </c>
      <c r="C65" s="46">
        <v>4527090.7</v>
      </c>
      <c r="D65" s="46">
        <v>4677090.7</v>
      </c>
      <c r="E65" s="46">
        <v>4677090.7</v>
      </c>
      <c r="F65" s="46">
        <v>4677090.7</v>
      </c>
      <c r="G65" s="46">
        <v>0</v>
      </c>
    </row>
    <row r="66" spans="1:7" x14ac:dyDescent="0.2">
      <c r="A66" s="37" t="s">
        <v>66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</row>
    <row r="67" spans="1:7" x14ac:dyDescent="0.2">
      <c r="A67" s="37" t="s">
        <v>67</v>
      </c>
      <c r="B67" s="45">
        <v>0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</row>
    <row r="68" spans="1:7" x14ac:dyDescent="0.2">
      <c r="A68" s="37" t="s">
        <v>68</v>
      </c>
      <c r="B68" s="45">
        <v>150000</v>
      </c>
      <c r="C68" s="45">
        <v>4527090.7</v>
      </c>
      <c r="D68" s="45">
        <v>4677090.7</v>
      </c>
      <c r="E68" s="45">
        <v>4677090.7</v>
      </c>
      <c r="F68" s="45">
        <v>4677090.7</v>
      </c>
      <c r="G68" s="45">
        <v>0</v>
      </c>
    </row>
    <row r="69" spans="1:7" x14ac:dyDescent="0.2">
      <c r="A69" s="40" t="s">
        <v>69</v>
      </c>
      <c r="B69" s="46">
        <v>12404091.359999999</v>
      </c>
      <c r="C69" s="46">
        <v>5053916.66</v>
      </c>
      <c r="D69" s="46">
        <v>17458008.02</v>
      </c>
      <c r="E69" s="46">
        <v>17441307</v>
      </c>
      <c r="F69" s="46">
        <v>17441307</v>
      </c>
      <c r="G69" s="46">
        <v>16701.019999999553</v>
      </c>
    </row>
    <row r="70" spans="1:7" x14ac:dyDescent="0.2">
      <c r="A70" s="37" t="s">
        <v>70</v>
      </c>
      <c r="B70" s="45">
        <v>11604091.359999999</v>
      </c>
      <c r="C70" s="45">
        <v>4500000</v>
      </c>
      <c r="D70" s="45">
        <v>16104091.359999999</v>
      </c>
      <c r="E70" s="45">
        <v>16104091.359999999</v>
      </c>
      <c r="F70" s="45">
        <v>16104091.359999999</v>
      </c>
      <c r="G70" s="45">
        <v>0</v>
      </c>
    </row>
    <row r="71" spans="1:7" x14ac:dyDescent="0.2">
      <c r="A71" s="37" t="s">
        <v>71</v>
      </c>
      <c r="B71" s="45">
        <v>800000</v>
      </c>
      <c r="C71" s="45">
        <v>553916.66</v>
      </c>
      <c r="D71" s="45">
        <v>1353916.6600000001</v>
      </c>
      <c r="E71" s="45">
        <v>1337215.6399999999</v>
      </c>
      <c r="F71" s="45">
        <v>1337215.6399999999</v>
      </c>
      <c r="G71" s="45">
        <v>16701.020000000251</v>
      </c>
    </row>
    <row r="72" spans="1:7" x14ac:dyDescent="0.2">
      <c r="A72" s="37" t="s">
        <v>72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</row>
    <row r="73" spans="1:7" x14ac:dyDescent="0.2">
      <c r="A73" s="37" t="s">
        <v>73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</row>
    <row r="74" spans="1:7" x14ac:dyDescent="0.2">
      <c r="A74" s="37" t="s">
        <v>74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</row>
    <row r="75" spans="1:7" x14ac:dyDescent="0.2">
      <c r="A75" s="37" t="s">
        <v>75</v>
      </c>
      <c r="B75" s="45"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</row>
    <row r="76" spans="1:7" x14ac:dyDescent="0.2">
      <c r="A76" s="38" t="s">
        <v>76</v>
      </c>
      <c r="B76" s="47">
        <v>0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</row>
    <row r="77" spans="1:7" x14ac:dyDescent="0.2">
      <c r="A77" s="39" t="s">
        <v>77</v>
      </c>
      <c r="B77" s="48">
        <v>313410865.52999997</v>
      </c>
      <c r="C77" s="48">
        <v>114919753.93000001</v>
      </c>
      <c r="D77" s="48">
        <v>428330619.45999998</v>
      </c>
      <c r="E77" s="48">
        <v>369065275.72000003</v>
      </c>
      <c r="F77" s="48">
        <v>354336226.47000003</v>
      </c>
      <c r="G77" s="48">
        <v>59265343.73999998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4" t="s">
        <v>180</v>
      </c>
      <c r="B1" s="55"/>
      <c r="C1" s="55"/>
      <c r="D1" s="55"/>
      <c r="E1" s="55"/>
      <c r="F1" s="55"/>
      <c r="G1" s="56"/>
    </row>
    <row r="2" spans="1:7" x14ac:dyDescent="0.2">
      <c r="A2" s="23"/>
      <c r="B2" s="26" t="s">
        <v>0</v>
      </c>
      <c r="C2" s="27"/>
      <c r="D2" s="27"/>
      <c r="E2" s="27"/>
      <c r="F2" s="28"/>
      <c r="G2" s="57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8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4"/>
      <c r="B5" s="8"/>
      <c r="C5" s="8"/>
      <c r="D5" s="8"/>
      <c r="E5" s="8"/>
      <c r="F5" s="8"/>
      <c r="G5" s="8"/>
    </row>
    <row r="6" spans="1:7" x14ac:dyDescent="0.2">
      <c r="A6" s="34" t="s">
        <v>78</v>
      </c>
      <c r="B6" s="6">
        <v>274095883.52999997</v>
      </c>
      <c r="C6" s="6">
        <v>-18027208.030000001</v>
      </c>
      <c r="D6" s="6">
        <v>256068675.49999997</v>
      </c>
      <c r="E6" s="6">
        <v>251417728.61000001</v>
      </c>
      <c r="F6" s="6">
        <v>242054033.55000001</v>
      </c>
      <c r="G6" s="6">
        <v>4650946.8899999559</v>
      </c>
    </row>
    <row r="7" spans="1:7" x14ac:dyDescent="0.2">
      <c r="A7" s="34"/>
      <c r="B7" s="9"/>
      <c r="C7" s="9"/>
      <c r="D7" s="9"/>
      <c r="E7" s="9"/>
      <c r="F7" s="9"/>
      <c r="G7" s="9"/>
    </row>
    <row r="8" spans="1:7" x14ac:dyDescent="0.2">
      <c r="A8" s="34" t="s">
        <v>79</v>
      </c>
      <c r="B8" s="6">
        <v>24865565.140000001</v>
      </c>
      <c r="C8" s="6">
        <v>128356063.65000001</v>
      </c>
      <c r="D8" s="6">
        <v>153221628.79000002</v>
      </c>
      <c r="E8" s="6">
        <v>98758801.469999999</v>
      </c>
      <c r="F8" s="6">
        <v>93394338.489999995</v>
      </c>
      <c r="G8" s="6">
        <v>54462827.320000023</v>
      </c>
    </row>
    <row r="9" spans="1:7" x14ac:dyDescent="0.2">
      <c r="A9" s="34"/>
      <c r="B9" s="9"/>
      <c r="C9" s="9"/>
      <c r="D9" s="9"/>
      <c r="E9" s="9"/>
      <c r="F9" s="9"/>
      <c r="G9" s="9"/>
    </row>
    <row r="10" spans="1:7" x14ac:dyDescent="0.2">
      <c r="A10" s="34" t="s">
        <v>80</v>
      </c>
      <c r="B10" s="6">
        <v>11604091.359999999</v>
      </c>
      <c r="C10" s="6">
        <v>4500000</v>
      </c>
      <c r="D10" s="6">
        <v>16104091.359999999</v>
      </c>
      <c r="E10" s="6">
        <v>16104091.359999999</v>
      </c>
      <c r="F10" s="6">
        <v>16104091.359999999</v>
      </c>
      <c r="G10" s="6">
        <v>0</v>
      </c>
    </row>
    <row r="11" spans="1:7" x14ac:dyDescent="0.2">
      <c r="A11" s="34"/>
      <c r="B11" s="9"/>
      <c r="C11" s="9"/>
      <c r="D11" s="9"/>
      <c r="E11" s="9"/>
      <c r="F11" s="9"/>
      <c r="G11" s="9"/>
    </row>
    <row r="12" spans="1:7" x14ac:dyDescent="0.2">
      <c r="A12" s="34" t="s">
        <v>41</v>
      </c>
      <c r="B12" s="6">
        <v>2845325.5</v>
      </c>
      <c r="C12" s="6">
        <v>90898.31</v>
      </c>
      <c r="D12" s="6">
        <v>2936223.81</v>
      </c>
      <c r="E12" s="6">
        <v>2784654.28</v>
      </c>
      <c r="F12" s="6">
        <v>2783763.07</v>
      </c>
      <c r="G12" s="6">
        <v>151569.53000000026</v>
      </c>
    </row>
    <row r="13" spans="1:7" x14ac:dyDescent="0.2">
      <c r="A13" s="34"/>
      <c r="B13" s="9"/>
      <c r="C13" s="9"/>
      <c r="D13" s="9"/>
      <c r="E13" s="9"/>
      <c r="F13" s="9"/>
      <c r="G13" s="9"/>
    </row>
    <row r="14" spans="1:7" x14ac:dyDescent="0.2">
      <c r="A14" s="42" t="s">
        <v>66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</row>
    <row r="15" spans="1:7" x14ac:dyDescent="0.2">
      <c r="A15" s="35"/>
      <c r="B15" s="10"/>
      <c r="C15" s="10"/>
      <c r="D15" s="10"/>
      <c r="E15" s="10"/>
      <c r="F15" s="10"/>
      <c r="G15" s="10"/>
    </row>
    <row r="16" spans="1:7" x14ac:dyDescent="0.2">
      <c r="A16" s="36" t="s">
        <v>77</v>
      </c>
      <c r="B16" s="7">
        <f>SUM(B6+B8+B10+B12+B14)</f>
        <v>313410865.52999997</v>
      </c>
      <c r="C16" s="7">
        <f t="shared" ref="C16:G16" si="0">SUM(C6+C8+C10+C12+C14)</f>
        <v>114919753.93000001</v>
      </c>
      <c r="D16" s="7">
        <f t="shared" si="0"/>
        <v>428330619.45999998</v>
      </c>
      <c r="E16" s="7">
        <f t="shared" si="0"/>
        <v>369065275.72000003</v>
      </c>
      <c r="F16" s="7">
        <f t="shared" si="0"/>
        <v>354336226.47000003</v>
      </c>
      <c r="G16" s="7">
        <f t="shared" si="0"/>
        <v>59265343.73999998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6"/>
  <sheetViews>
    <sheetView showGridLines="0" workbookViewId="0">
      <selection activeCell="G60" sqref="G60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4" t="s">
        <v>181</v>
      </c>
      <c r="B1" s="55"/>
      <c r="C1" s="55"/>
      <c r="D1" s="55"/>
      <c r="E1" s="55"/>
      <c r="F1" s="55"/>
      <c r="G1" s="56"/>
    </row>
    <row r="2" spans="1:7" x14ac:dyDescent="0.2">
      <c r="A2" s="13"/>
      <c r="B2" s="13"/>
      <c r="C2" s="13"/>
      <c r="D2" s="13"/>
      <c r="E2" s="13"/>
      <c r="F2" s="13"/>
      <c r="G2" s="13"/>
    </row>
    <row r="3" spans="1:7" x14ac:dyDescent="0.2">
      <c r="A3" s="23"/>
      <c r="B3" s="26" t="s">
        <v>0</v>
      </c>
      <c r="C3" s="27"/>
      <c r="D3" s="27"/>
      <c r="E3" s="27"/>
      <c r="F3" s="28"/>
      <c r="G3" s="57" t="s">
        <v>7</v>
      </c>
    </row>
    <row r="4" spans="1:7" ht="24.95" customHeight="1" x14ac:dyDescent="0.2">
      <c r="A4" s="24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58"/>
    </row>
    <row r="5" spans="1:7" x14ac:dyDescent="0.2">
      <c r="A5" s="25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2"/>
      <c r="B6" s="18"/>
      <c r="C6" s="18"/>
      <c r="D6" s="18"/>
      <c r="E6" s="18"/>
      <c r="F6" s="18"/>
      <c r="G6" s="18"/>
    </row>
    <row r="7" spans="1:7" x14ac:dyDescent="0.2">
      <c r="A7" s="43" t="s">
        <v>128</v>
      </c>
      <c r="B7" s="6">
        <v>682976.23</v>
      </c>
      <c r="C7" s="6">
        <v>-19020.75</v>
      </c>
      <c r="D7" s="6">
        <f>B7+C7</f>
        <v>663955.48</v>
      </c>
      <c r="E7" s="6">
        <v>642955.38</v>
      </c>
      <c r="F7" s="6">
        <v>642955.38</v>
      </c>
      <c r="G7" s="6">
        <f>D7-E7</f>
        <v>21000.099999999977</v>
      </c>
    </row>
    <row r="8" spans="1:7" x14ac:dyDescent="0.2">
      <c r="A8" s="43" t="s">
        <v>129</v>
      </c>
      <c r="B8" s="6">
        <v>6842506</v>
      </c>
      <c r="C8" s="6">
        <v>-177231.55</v>
      </c>
      <c r="D8" s="6">
        <f t="shared" ref="D8:D57" si="0">B8+C8</f>
        <v>6665274.4500000002</v>
      </c>
      <c r="E8" s="6">
        <v>6535425.4100000001</v>
      </c>
      <c r="F8" s="6">
        <v>6474687.4299999997</v>
      </c>
      <c r="G8" s="6">
        <f t="shared" ref="G8:G57" si="1">D8-E8</f>
        <v>129849.04000000004</v>
      </c>
    </row>
    <row r="9" spans="1:7" x14ac:dyDescent="0.2">
      <c r="A9" s="43" t="s">
        <v>130</v>
      </c>
      <c r="B9" s="6">
        <v>1137530.78</v>
      </c>
      <c r="C9" s="6">
        <v>-3.39</v>
      </c>
      <c r="D9" s="6">
        <f t="shared" si="0"/>
        <v>1137527.3900000001</v>
      </c>
      <c r="E9" s="6">
        <v>1137527.3899999999</v>
      </c>
      <c r="F9" s="6">
        <v>1137527.3899999999</v>
      </c>
      <c r="G9" s="6">
        <f t="shared" si="1"/>
        <v>0</v>
      </c>
    </row>
    <row r="10" spans="1:7" x14ac:dyDescent="0.2">
      <c r="A10" s="43" t="s">
        <v>131</v>
      </c>
      <c r="B10" s="6">
        <v>30892601.010000002</v>
      </c>
      <c r="C10" s="6">
        <v>17709899.420000002</v>
      </c>
      <c r="D10" s="6">
        <f t="shared" si="0"/>
        <v>48602500.430000007</v>
      </c>
      <c r="E10" s="6">
        <v>46803560.170000002</v>
      </c>
      <c r="F10" s="6">
        <v>45564998.280000001</v>
      </c>
      <c r="G10" s="6">
        <f t="shared" si="1"/>
        <v>1798940.2600000054</v>
      </c>
    </row>
    <row r="11" spans="1:7" x14ac:dyDescent="0.2">
      <c r="A11" s="43" t="s">
        <v>132</v>
      </c>
      <c r="B11" s="6">
        <v>2163819.42</v>
      </c>
      <c r="C11" s="6">
        <v>2646.49</v>
      </c>
      <c r="D11" s="6">
        <f t="shared" si="0"/>
        <v>2166465.91</v>
      </c>
      <c r="E11" s="6">
        <v>2166465.91</v>
      </c>
      <c r="F11" s="6">
        <v>2166465.91</v>
      </c>
      <c r="G11" s="6">
        <f t="shared" si="1"/>
        <v>0</v>
      </c>
    </row>
    <row r="12" spans="1:7" x14ac:dyDescent="0.2">
      <c r="A12" s="43" t="s">
        <v>133</v>
      </c>
      <c r="B12" s="6">
        <v>264928.99</v>
      </c>
      <c r="C12" s="6">
        <v>6.85</v>
      </c>
      <c r="D12" s="6">
        <f t="shared" si="0"/>
        <v>264935.83999999997</v>
      </c>
      <c r="E12" s="6">
        <v>264935.84000000003</v>
      </c>
      <c r="F12" s="6">
        <v>264935.84000000003</v>
      </c>
      <c r="G12" s="6">
        <f t="shared" si="1"/>
        <v>0</v>
      </c>
    </row>
    <row r="13" spans="1:7" x14ac:dyDescent="0.2">
      <c r="A13" s="43" t="s">
        <v>134</v>
      </c>
      <c r="B13" s="6">
        <v>622574.92000000004</v>
      </c>
      <c r="C13" s="6">
        <v>-622574.92000000004</v>
      </c>
      <c r="D13" s="6">
        <f t="shared" si="0"/>
        <v>0</v>
      </c>
      <c r="E13" s="6">
        <v>0</v>
      </c>
      <c r="F13" s="6">
        <v>0</v>
      </c>
      <c r="G13" s="6">
        <f t="shared" si="1"/>
        <v>0</v>
      </c>
    </row>
    <row r="14" spans="1:7" x14ac:dyDescent="0.2">
      <c r="A14" s="43" t="s">
        <v>135</v>
      </c>
      <c r="B14" s="6">
        <v>1925042.52</v>
      </c>
      <c r="C14" s="6">
        <v>146172.53</v>
      </c>
      <c r="D14" s="6">
        <f t="shared" si="0"/>
        <v>2071215.05</v>
      </c>
      <c r="E14" s="6">
        <v>1939856.04</v>
      </c>
      <c r="F14" s="6">
        <v>1881989.87</v>
      </c>
      <c r="G14" s="6">
        <f t="shared" si="1"/>
        <v>131359.01</v>
      </c>
    </row>
    <row r="15" spans="1:7" x14ac:dyDescent="0.2">
      <c r="A15" s="43" t="s">
        <v>136</v>
      </c>
      <c r="B15" s="6">
        <v>518188.03</v>
      </c>
      <c r="C15" s="6">
        <v>-90830.38</v>
      </c>
      <c r="D15" s="6">
        <f t="shared" si="0"/>
        <v>427357.65</v>
      </c>
      <c r="E15" s="6">
        <v>427357.65</v>
      </c>
      <c r="F15" s="6">
        <v>427357.65</v>
      </c>
      <c r="G15" s="6">
        <f t="shared" si="1"/>
        <v>0</v>
      </c>
    </row>
    <row r="16" spans="1:7" x14ac:dyDescent="0.2">
      <c r="A16" s="43" t="s">
        <v>137</v>
      </c>
      <c r="B16" s="6">
        <v>1394078.08</v>
      </c>
      <c r="C16" s="6">
        <v>-213925.2</v>
      </c>
      <c r="D16" s="6">
        <f t="shared" si="0"/>
        <v>1180152.8800000001</v>
      </c>
      <c r="E16" s="6">
        <v>1142862.8600000001</v>
      </c>
      <c r="F16" s="6">
        <v>1141107.8600000001</v>
      </c>
      <c r="G16" s="6">
        <f t="shared" si="1"/>
        <v>37290.020000000019</v>
      </c>
    </row>
    <row r="17" spans="1:7" x14ac:dyDescent="0.2">
      <c r="A17" s="43" t="s">
        <v>138</v>
      </c>
      <c r="B17" s="6">
        <v>1620548.49</v>
      </c>
      <c r="C17" s="6">
        <v>2391206.61</v>
      </c>
      <c r="D17" s="6">
        <f t="shared" si="0"/>
        <v>4011755.0999999996</v>
      </c>
      <c r="E17" s="6">
        <v>3866648.9</v>
      </c>
      <c r="F17" s="6">
        <v>1911463.13</v>
      </c>
      <c r="G17" s="6">
        <f t="shared" si="1"/>
        <v>145106.19999999972</v>
      </c>
    </row>
    <row r="18" spans="1:7" x14ac:dyDescent="0.2">
      <c r="A18" s="43" t="s">
        <v>139</v>
      </c>
      <c r="B18" s="6">
        <v>1925880.89</v>
      </c>
      <c r="C18" s="6">
        <v>-320057.37</v>
      </c>
      <c r="D18" s="6">
        <f t="shared" si="0"/>
        <v>1605823.52</v>
      </c>
      <c r="E18" s="6">
        <v>1605823.52</v>
      </c>
      <c r="F18" s="6">
        <v>1337509.5</v>
      </c>
      <c r="G18" s="6">
        <f t="shared" si="1"/>
        <v>0</v>
      </c>
    </row>
    <row r="19" spans="1:7" x14ac:dyDescent="0.2">
      <c r="A19" s="43" t="s">
        <v>140</v>
      </c>
      <c r="B19" s="6">
        <v>897304.69</v>
      </c>
      <c r="C19" s="6">
        <v>134847.22</v>
      </c>
      <c r="D19" s="6">
        <f t="shared" si="0"/>
        <v>1032151.9099999999</v>
      </c>
      <c r="E19" s="6">
        <v>1031121.83</v>
      </c>
      <c r="F19" s="6">
        <v>1028365.83</v>
      </c>
      <c r="G19" s="6">
        <f t="shared" si="1"/>
        <v>1030.0799999999581</v>
      </c>
    </row>
    <row r="20" spans="1:7" x14ac:dyDescent="0.2">
      <c r="A20" s="43" t="s">
        <v>141</v>
      </c>
      <c r="B20" s="6">
        <v>1181398.23</v>
      </c>
      <c r="C20" s="6">
        <v>642645.80000000005</v>
      </c>
      <c r="D20" s="6">
        <f t="shared" si="0"/>
        <v>1824044.03</v>
      </c>
      <c r="E20" s="6">
        <v>1812044.03</v>
      </c>
      <c r="F20" s="6">
        <v>1747140.03</v>
      </c>
      <c r="G20" s="6">
        <f t="shared" si="1"/>
        <v>12000</v>
      </c>
    </row>
    <row r="21" spans="1:7" x14ac:dyDescent="0.2">
      <c r="A21" s="43" t="s">
        <v>142</v>
      </c>
      <c r="B21" s="6">
        <v>1409125.07</v>
      </c>
      <c r="C21" s="6">
        <v>-73812.63</v>
      </c>
      <c r="D21" s="6">
        <f t="shared" si="0"/>
        <v>1335312.44</v>
      </c>
      <c r="E21" s="6">
        <v>1323968.19</v>
      </c>
      <c r="F21" s="6">
        <v>1310580.18</v>
      </c>
      <c r="G21" s="6">
        <f t="shared" si="1"/>
        <v>11344.25</v>
      </c>
    </row>
    <row r="22" spans="1:7" x14ac:dyDescent="0.2">
      <c r="A22" s="43" t="s">
        <v>143</v>
      </c>
      <c r="B22" s="6">
        <v>1016881.7</v>
      </c>
      <c r="C22" s="6">
        <v>-318331.78999999998</v>
      </c>
      <c r="D22" s="6">
        <f t="shared" si="0"/>
        <v>698549.90999999992</v>
      </c>
      <c r="E22" s="6">
        <v>698549.86</v>
      </c>
      <c r="F22" s="6">
        <v>690089.56</v>
      </c>
      <c r="G22" s="6">
        <f t="shared" si="1"/>
        <v>4.9999999930150807E-2</v>
      </c>
    </row>
    <row r="23" spans="1:7" x14ac:dyDescent="0.2">
      <c r="A23" s="43" t="s">
        <v>144</v>
      </c>
      <c r="B23" s="6">
        <v>396476.2</v>
      </c>
      <c r="C23" s="6">
        <v>-87915.51</v>
      </c>
      <c r="D23" s="6">
        <f t="shared" si="0"/>
        <v>308560.69</v>
      </c>
      <c r="E23" s="6">
        <v>308560.68</v>
      </c>
      <c r="F23" s="6">
        <v>308560.68</v>
      </c>
      <c r="G23" s="6">
        <f t="shared" si="1"/>
        <v>1.0000000009313226E-2</v>
      </c>
    </row>
    <row r="24" spans="1:7" x14ac:dyDescent="0.2">
      <c r="A24" s="43" t="s">
        <v>145</v>
      </c>
      <c r="B24" s="6">
        <v>3185597.18</v>
      </c>
      <c r="C24" s="6">
        <v>-229699.95</v>
      </c>
      <c r="D24" s="6">
        <f t="shared" si="0"/>
        <v>2955897.23</v>
      </c>
      <c r="E24" s="6">
        <v>2948309.23</v>
      </c>
      <c r="F24" s="6">
        <v>2942741.23</v>
      </c>
      <c r="G24" s="6">
        <f t="shared" si="1"/>
        <v>7588</v>
      </c>
    </row>
    <row r="25" spans="1:7" x14ac:dyDescent="0.2">
      <c r="A25" s="43" t="s">
        <v>146</v>
      </c>
      <c r="B25" s="6">
        <v>18311179.27</v>
      </c>
      <c r="C25" s="6">
        <v>6483683.3200000003</v>
      </c>
      <c r="D25" s="6">
        <f t="shared" si="0"/>
        <v>24794862.59</v>
      </c>
      <c r="E25" s="6">
        <v>24764567.960000001</v>
      </c>
      <c r="F25" s="6">
        <v>24738599</v>
      </c>
      <c r="G25" s="6">
        <f t="shared" si="1"/>
        <v>30294.629999998957</v>
      </c>
    </row>
    <row r="26" spans="1:7" x14ac:dyDescent="0.2">
      <c r="A26" s="43" t="s">
        <v>147</v>
      </c>
      <c r="B26" s="6">
        <v>620422.64</v>
      </c>
      <c r="C26" s="6">
        <v>-43322</v>
      </c>
      <c r="D26" s="6">
        <f t="shared" si="0"/>
        <v>577100.64</v>
      </c>
      <c r="E26" s="6">
        <v>577100.64</v>
      </c>
      <c r="F26" s="6">
        <v>564993.43000000005</v>
      </c>
      <c r="G26" s="6">
        <f t="shared" si="1"/>
        <v>0</v>
      </c>
    </row>
    <row r="27" spans="1:7" x14ac:dyDescent="0.2">
      <c r="A27" s="43" t="s">
        <v>148</v>
      </c>
      <c r="B27" s="6">
        <v>3229618.97</v>
      </c>
      <c r="C27" s="6">
        <v>26514.63</v>
      </c>
      <c r="D27" s="6">
        <f t="shared" si="0"/>
        <v>3256133.6</v>
      </c>
      <c r="E27" s="6">
        <v>3255695.85</v>
      </c>
      <c r="F27" s="6">
        <v>3203070.88</v>
      </c>
      <c r="G27" s="6">
        <f t="shared" si="1"/>
        <v>437.75</v>
      </c>
    </row>
    <row r="28" spans="1:7" x14ac:dyDescent="0.2">
      <c r="A28" s="43" t="s">
        <v>149</v>
      </c>
      <c r="B28" s="6">
        <v>1083810.4099999999</v>
      </c>
      <c r="C28" s="6">
        <v>9513.98</v>
      </c>
      <c r="D28" s="6">
        <f t="shared" si="0"/>
        <v>1093324.3899999999</v>
      </c>
      <c r="E28" s="6">
        <v>1092073.1299999999</v>
      </c>
      <c r="F28" s="6">
        <v>1085659.1299999999</v>
      </c>
      <c r="G28" s="6">
        <f t="shared" si="1"/>
        <v>1251.2600000000093</v>
      </c>
    </row>
    <row r="29" spans="1:7" x14ac:dyDescent="0.2">
      <c r="A29" s="43" t="s">
        <v>150</v>
      </c>
      <c r="B29" s="6">
        <v>1558116.32</v>
      </c>
      <c r="C29" s="6">
        <v>-455819.1</v>
      </c>
      <c r="D29" s="6">
        <f t="shared" si="0"/>
        <v>1102297.2200000002</v>
      </c>
      <c r="E29" s="6">
        <v>1102297.21</v>
      </c>
      <c r="F29" s="6">
        <v>1101497.21</v>
      </c>
      <c r="G29" s="6">
        <f t="shared" si="1"/>
        <v>1.0000000242143869E-2</v>
      </c>
    </row>
    <row r="30" spans="1:7" x14ac:dyDescent="0.2">
      <c r="A30" s="43" t="s">
        <v>151</v>
      </c>
      <c r="B30" s="6">
        <v>601742.1</v>
      </c>
      <c r="C30" s="6">
        <v>-40162.6</v>
      </c>
      <c r="D30" s="6">
        <f t="shared" si="0"/>
        <v>561579.5</v>
      </c>
      <c r="E30" s="6">
        <v>561579.5</v>
      </c>
      <c r="F30" s="6">
        <v>557731.5</v>
      </c>
      <c r="G30" s="6">
        <f t="shared" si="1"/>
        <v>0</v>
      </c>
    </row>
    <row r="31" spans="1:7" x14ac:dyDescent="0.2">
      <c r="A31" s="43" t="s">
        <v>152</v>
      </c>
      <c r="B31" s="6">
        <v>96067492.870000005</v>
      </c>
      <c r="C31" s="6">
        <v>68420172.519999996</v>
      </c>
      <c r="D31" s="6">
        <f t="shared" si="0"/>
        <v>164487665.38999999</v>
      </c>
      <c r="E31" s="6">
        <v>109709270.53</v>
      </c>
      <c r="F31" s="6">
        <v>103381401.93000001</v>
      </c>
      <c r="G31" s="6">
        <f t="shared" si="1"/>
        <v>54778394.859999985</v>
      </c>
    </row>
    <row r="32" spans="1:7" x14ac:dyDescent="0.2">
      <c r="A32" s="43" t="s">
        <v>153</v>
      </c>
      <c r="B32" s="6">
        <v>1101579.55</v>
      </c>
      <c r="C32" s="6">
        <v>17835.37</v>
      </c>
      <c r="D32" s="6">
        <f t="shared" si="0"/>
        <v>1119414.9200000002</v>
      </c>
      <c r="E32" s="6">
        <v>1119414.92</v>
      </c>
      <c r="F32" s="6">
        <v>1119414.92</v>
      </c>
      <c r="G32" s="6">
        <f t="shared" si="1"/>
        <v>0</v>
      </c>
    </row>
    <row r="33" spans="1:7" x14ac:dyDescent="0.2">
      <c r="A33" s="43" t="s">
        <v>154</v>
      </c>
      <c r="B33" s="6">
        <v>811440.25</v>
      </c>
      <c r="C33" s="6">
        <v>-4706.96</v>
      </c>
      <c r="D33" s="6">
        <f t="shared" si="0"/>
        <v>806733.29</v>
      </c>
      <c r="E33" s="6">
        <v>806733.29</v>
      </c>
      <c r="F33" s="6">
        <v>805433.29</v>
      </c>
      <c r="G33" s="6">
        <f t="shared" si="1"/>
        <v>0</v>
      </c>
    </row>
    <row r="34" spans="1:7" x14ac:dyDescent="0.2">
      <c r="A34" s="43" t="s">
        <v>155</v>
      </c>
      <c r="B34" s="6">
        <v>29445666.84</v>
      </c>
      <c r="C34" s="6">
        <v>2324765.54</v>
      </c>
      <c r="D34" s="6">
        <f t="shared" si="0"/>
        <v>31770432.379999999</v>
      </c>
      <c r="E34" s="6">
        <v>31493990.75</v>
      </c>
      <c r="F34" s="6">
        <v>31123010.210000001</v>
      </c>
      <c r="G34" s="6">
        <f t="shared" si="1"/>
        <v>276441.62999999896</v>
      </c>
    </row>
    <row r="35" spans="1:7" x14ac:dyDescent="0.2">
      <c r="A35" s="43" t="s">
        <v>156</v>
      </c>
      <c r="B35" s="6">
        <v>1673244.3</v>
      </c>
      <c r="C35" s="6">
        <v>671086.88</v>
      </c>
      <c r="D35" s="6">
        <f t="shared" si="0"/>
        <v>2344331.1800000002</v>
      </c>
      <c r="E35" s="6">
        <v>2321278.79</v>
      </c>
      <c r="F35" s="6">
        <v>2276101.04</v>
      </c>
      <c r="G35" s="6">
        <f t="shared" si="1"/>
        <v>23052.39000000013</v>
      </c>
    </row>
    <row r="36" spans="1:7" x14ac:dyDescent="0.2">
      <c r="A36" s="43" t="s">
        <v>157</v>
      </c>
      <c r="B36" s="6">
        <v>5653175.0199999996</v>
      </c>
      <c r="C36" s="6">
        <v>2065916.78</v>
      </c>
      <c r="D36" s="6">
        <f t="shared" si="0"/>
        <v>7719091.7999999998</v>
      </c>
      <c r="E36" s="6">
        <v>7477449.2199999997</v>
      </c>
      <c r="F36" s="6">
        <v>7325390.1900000004</v>
      </c>
      <c r="G36" s="6">
        <f t="shared" si="1"/>
        <v>241642.58000000007</v>
      </c>
    </row>
    <row r="37" spans="1:7" x14ac:dyDescent="0.2">
      <c r="A37" s="43" t="s">
        <v>158</v>
      </c>
      <c r="B37" s="6">
        <v>4528256.74</v>
      </c>
      <c r="C37" s="6">
        <v>70013.820000000007</v>
      </c>
      <c r="D37" s="6">
        <f t="shared" si="0"/>
        <v>4598270.5600000005</v>
      </c>
      <c r="E37" s="6">
        <v>4582290.1900000004</v>
      </c>
      <c r="F37" s="6">
        <v>4573725.1900000004</v>
      </c>
      <c r="G37" s="6">
        <f t="shared" si="1"/>
        <v>15980.370000000112</v>
      </c>
    </row>
    <row r="38" spans="1:7" x14ac:dyDescent="0.2">
      <c r="A38" s="43" t="s">
        <v>159</v>
      </c>
      <c r="B38" s="6">
        <v>10598872.42</v>
      </c>
      <c r="C38" s="6">
        <v>626004.18000000005</v>
      </c>
      <c r="D38" s="6">
        <f t="shared" si="0"/>
        <v>11224876.6</v>
      </c>
      <c r="E38" s="6">
        <v>11029972.76</v>
      </c>
      <c r="F38" s="6">
        <v>10124927.92</v>
      </c>
      <c r="G38" s="6">
        <f t="shared" si="1"/>
        <v>194903.83999999985</v>
      </c>
    </row>
    <row r="39" spans="1:7" x14ac:dyDescent="0.2">
      <c r="A39" s="43" t="s">
        <v>160</v>
      </c>
      <c r="B39" s="6">
        <v>3758295.07</v>
      </c>
      <c r="C39" s="6">
        <v>-688976.94</v>
      </c>
      <c r="D39" s="6">
        <f t="shared" si="0"/>
        <v>3069318.13</v>
      </c>
      <c r="E39" s="6">
        <v>3060861.53</v>
      </c>
      <c r="F39" s="6">
        <v>3053959.53</v>
      </c>
      <c r="G39" s="6">
        <f t="shared" si="1"/>
        <v>8456.6000000000931</v>
      </c>
    </row>
    <row r="40" spans="1:7" x14ac:dyDescent="0.2">
      <c r="A40" s="43" t="s">
        <v>161</v>
      </c>
      <c r="B40" s="6">
        <v>930138.54</v>
      </c>
      <c r="C40" s="6">
        <v>-73019.58</v>
      </c>
      <c r="D40" s="6">
        <f t="shared" si="0"/>
        <v>857118.96000000008</v>
      </c>
      <c r="E40" s="6">
        <v>857118.96</v>
      </c>
      <c r="F40" s="6">
        <v>857118.96</v>
      </c>
      <c r="G40" s="6">
        <f t="shared" si="1"/>
        <v>0</v>
      </c>
    </row>
    <row r="41" spans="1:7" x14ac:dyDescent="0.2">
      <c r="A41" s="43" t="s">
        <v>162</v>
      </c>
      <c r="B41" s="6">
        <v>25103355.23</v>
      </c>
      <c r="C41" s="6">
        <v>848489.89</v>
      </c>
      <c r="D41" s="6">
        <f t="shared" si="0"/>
        <v>25951845.120000001</v>
      </c>
      <c r="E41" s="6">
        <v>25406615.940000001</v>
      </c>
      <c r="F41" s="6">
        <v>24252123.670000002</v>
      </c>
      <c r="G41" s="6">
        <f t="shared" si="1"/>
        <v>545229.1799999997</v>
      </c>
    </row>
    <row r="42" spans="1:7" x14ac:dyDescent="0.2">
      <c r="A42" s="43" t="s">
        <v>163</v>
      </c>
      <c r="B42" s="6">
        <v>677475.59</v>
      </c>
      <c r="C42" s="6">
        <v>-2803.93</v>
      </c>
      <c r="D42" s="6">
        <f t="shared" si="0"/>
        <v>674671.65999999992</v>
      </c>
      <c r="E42" s="6">
        <v>674671.66</v>
      </c>
      <c r="F42" s="6">
        <v>674671.66</v>
      </c>
      <c r="G42" s="6">
        <f t="shared" si="1"/>
        <v>0</v>
      </c>
    </row>
    <row r="43" spans="1:7" x14ac:dyDescent="0.2">
      <c r="A43" s="43" t="s">
        <v>164</v>
      </c>
      <c r="B43" s="6">
        <v>2965762.81</v>
      </c>
      <c r="C43" s="6">
        <v>6197875.1399999997</v>
      </c>
      <c r="D43" s="6">
        <f t="shared" si="0"/>
        <v>9163637.9499999993</v>
      </c>
      <c r="E43" s="6">
        <v>9154626.8100000005</v>
      </c>
      <c r="F43" s="6">
        <v>9110867.5199999996</v>
      </c>
      <c r="G43" s="6">
        <f t="shared" si="1"/>
        <v>9011.1399999987334</v>
      </c>
    </row>
    <row r="44" spans="1:7" x14ac:dyDescent="0.2">
      <c r="A44" s="43" t="s">
        <v>165</v>
      </c>
      <c r="B44" s="6">
        <v>279436.40999999997</v>
      </c>
      <c r="C44" s="6">
        <v>91189.71</v>
      </c>
      <c r="D44" s="6">
        <f t="shared" si="0"/>
        <v>370626.12</v>
      </c>
      <c r="E44" s="6">
        <v>368806.08</v>
      </c>
      <c r="F44" s="6">
        <v>366206.08</v>
      </c>
      <c r="G44" s="6">
        <f t="shared" si="1"/>
        <v>1820.039999999979</v>
      </c>
    </row>
    <row r="45" spans="1:7" x14ac:dyDescent="0.2">
      <c r="A45" s="43" t="s">
        <v>166</v>
      </c>
      <c r="B45" s="6">
        <v>19141075.510000002</v>
      </c>
      <c r="C45" s="6">
        <v>275865.87</v>
      </c>
      <c r="D45" s="6">
        <f t="shared" si="0"/>
        <v>19416941.380000003</v>
      </c>
      <c r="E45" s="6">
        <v>19357882.460000001</v>
      </c>
      <c r="F45" s="6">
        <v>19074053.09</v>
      </c>
      <c r="G45" s="6">
        <f t="shared" si="1"/>
        <v>59058.920000001788</v>
      </c>
    </row>
    <row r="46" spans="1:7" x14ac:dyDescent="0.2">
      <c r="A46" s="43" t="s">
        <v>167</v>
      </c>
      <c r="B46" s="6">
        <v>2113363.33</v>
      </c>
      <c r="C46" s="6">
        <v>10310049.789999999</v>
      </c>
      <c r="D46" s="6">
        <f t="shared" si="0"/>
        <v>12423413.119999999</v>
      </c>
      <c r="E46" s="6">
        <v>12419097.18</v>
      </c>
      <c r="F46" s="6">
        <v>11422151.83</v>
      </c>
      <c r="G46" s="6">
        <f t="shared" si="1"/>
        <v>4315.9399999994785</v>
      </c>
    </row>
    <row r="47" spans="1:7" x14ac:dyDescent="0.2">
      <c r="A47" s="43" t="s">
        <v>168</v>
      </c>
      <c r="B47" s="6">
        <v>892366.53</v>
      </c>
      <c r="C47" s="6">
        <v>-429106.45</v>
      </c>
      <c r="D47" s="6">
        <f t="shared" si="0"/>
        <v>463260.08</v>
      </c>
      <c r="E47" s="6">
        <v>463260.08</v>
      </c>
      <c r="F47" s="6">
        <v>463260.08</v>
      </c>
      <c r="G47" s="6">
        <f t="shared" si="1"/>
        <v>0</v>
      </c>
    </row>
    <row r="48" spans="1:7" x14ac:dyDescent="0.2">
      <c r="A48" s="43" t="s">
        <v>169</v>
      </c>
      <c r="B48" s="6">
        <v>2445322.88</v>
      </c>
      <c r="C48" s="6">
        <v>1649185.78</v>
      </c>
      <c r="D48" s="6">
        <f t="shared" si="0"/>
        <v>4094508.66</v>
      </c>
      <c r="E48" s="6">
        <v>3476670.12</v>
      </c>
      <c r="F48" s="6">
        <v>3443146.15</v>
      </c>
      <c r="G48" s="6">
        <f t="shared" si="1"/>
        <v>617838.54</v>
      </c>
    </row>
    <row r="49" spans="1:7" x14ac:dyDescent="0.2">
      <c r="A49" s="43" t="s">
        <v>170</v>
      </c>
      <c r="B49" s="6">
        <v>590129.36</v>
      </c>
      <c r="C49" s="6">
        <v>-238446.96</v>
      </c>
      <c r="D49" s="6">
        <f t="shared" si="0"/>
        <v>351682.4</v>
      </c>
      <c r="E49" s="6">
        <v>351682.4</v>
      </c>
      <c r="F49" s="6">
        <v>351682.4</v>
      </c>
      <c r="G49" s="6">
        <f t="shared" si="1"/>
        <v>0</v>
      </c>
    </row>
    <row r="50" spans="1:7" x14ac:dyDescent="0.2">
      <c r="A50" s="43" t="s">
        <v>171</v>
      </c>
      <c r="B50" s="6">
        <v>481407.46</v>
      </c>
      <c r="C50" s="6">
        <v>-18217.330000000002</v>
      </c>
      <c r="D50" s="6">
        <f t="shared" si="0"/>
        <v>463190.13</v>
      </c>
      <c r="E50" s="6">
        <v>463190.13</v>
      </c>
      <c r="F50" s="6">
        <v>463190.13</v>
      </c>
      <c r="G50" s="6">
        <f t="shared" si="1"/>
        <v>0</v>
      </c>
    </row>
    <row r="51" spans="1:7" x14ac:dyDescent="0.2">
      <c r="A51" s="43" t="s">
        <v>172</v>
      </c>
      <c r="B51" s="6">
        <v>476081.51</v>
      </c>
      <c r="C51" s="6">
        <v>-59646.92</v>
      </c>
      <c r="D51" s="6">
        <f t="shared" si="0"/>
        <v>416434.59</v>
      </c>
      <c r="E51" s="6">
        <v>416434.59</v>
      </c>
      <c r="F51" s="6">
        <v>409127.59</v>
      </c>
      <c r="G51" s="6">
        <f t="shared" si="1"/>
        <v>0</v>
      </c>
    </row>
    <row r="52" spans="1:7" x14ac:dyDescent="0.2">
      <c r="A52" s="43" t="s">
        <v>173</v>
      </c>
      <c r="B52" s="6">
        <v>2793486.92</v>
      </c>
      <c r="C52" s="6">
        <v>-1447510.09</v>
      </c>
      <c r="D52" s="6">
        <f t="shared" si="0"/>
        <v>1345976.8299999998</v>
      </c>
      <c r="E52" s="6">
        <v>1344616.91</v>
      </c>
      <c r="F52" s="6">
        <v>1338193.78</v>
      </c>
      <c r="G52" s="6">
        <f t="shared" si="1"/>
        <v>1359.9199999999255</v>
      </c>
    </row>
    <row r="53" spans="1:7" x14ac:dyDescent="0.2">
      <c r="A53" s="43" t="s">
        <v>174</v>
      </c>
      <c r="B53" s="6">
        <v>1649412.07</v>
      </c>
      <c r="C53" s="6">
        <v>-106446.81</v>
      </c>
      <c r="D53" s="6">
        <f t="shared" si="0"/>
        <v>1542965.26</v>
      </c>
      <c r="E53" s="6">
        <v>1541617.17</v>
      </c>
      <c r="F53" s="6">
        <v>1530276.65</v>
      </c>
      <c r="G53" s="6">
        <f t="shared" si="1"/>
        <v>1348.0900000000838</v>
      </c>
    </row>
    <row r="54" spans="1:7" x14ac:dyDescent="0.2">
      <c r="A54" s="43" t="s">
        <v>175</v>
      </c>
      <c r="B54" s="6">
        <v>2787208.84</v>
      </c>
      <c r="C54" s="6">
        <v>-616775.77</v>
      </c>
      <c r="D54" s="6">
        <f t="shared" si="0"/>
        <v>2170433.0699999998</v>
      </c>
      <c r="E54" s="6">
        <v>2016072.18</v>
      </c>
      <c r="F54" s="6">
        <v>1991826.27</v>
      </c>
      <c r="G54" s="6">
        <f t="shared" si="1"/>
        <v>154360.8899999999</v>
      </c>
    </row>
    <row r="55" spans="1:7" x14ac:dyDescent="0.2">
      <c r="A55" s="43" t="s">
        <v>176</v>
      </c>
      <c r="B55" s="6">
        <v>1937721.34</v>
      </c>
      <c r="C55" s="6">
        <v>120554.68</v>
      </c>
      <c r="D55" s="6">
        <f t="shared" si="0"/>
        <v>2058276.02</v>
      </c>
      <c r="E55" s="6">
        <v>2053637.88</v>
      </c>
      <c r="F55" s="6">
        <v>2051023.88</v>
      </c>
      <c r="G55" s="6">
        <f t="shared" si="1"/>
        <v>4638.1400000001304</v>
      </c>
    </row>
    <row r="56" spans="1:7" x14ac:dyDescent="0.2">
      <c r="A56" s="43" t="s">
        <v>177</v>
      </c>
      <c r="B56" s="6">
        <v>11026750</v>
      </c>
      <c r="C56" s="6">
        <v>0</v>
      </c>
      <c r="D56" s="6">
        <f t="shared" si="0"/>
        <v>11026750</v>
      </c>
      <c r="E56" s="6">
        <v>11026750</v>
      </c>
      <c r="F56" s="6">
        <v>10488375</v>
      </c>
      <c r="G56" s="6">
        <f t="shared" si="1"/>
        <v>0</v>
      </c>
    </row>
    <row r="57" spans="1:7" x14ac:dyDescent="0.2">
      <c r="A57" s="43" t="s">
        <v>178</v>
      </c>
      <c r="B57" s="6">
        <v>0</v>
      </c>
      <c r="C57" s="6">
        <v>61976.01</v>
      </c>
      <c r="D57" s="6">
        <f t="shared" si="0"/>
        <v>61976.01</v>
      </c>
      <c r="E57" s="6">
        <v>61976.01</v>
      </c>
      <c r="F57" s="6">
        <v>35540.61</v>
      </c>
      <c r="G57" s="6">
        <f t="shared" si="1"/>
        <v>0</v>
      </c>
    </row>
    <row r="58" spans="1:7" x14ac:dyDescent="0.2">
      <c r="A58" s="43"/>
      <c r="B58" s="6"/>
      <c r="C58" s="6"/>
      <c r="D58" s="6"/>
      <c r="E58" s="6"/>
      <c r="F58" s="6"/>
      <c r="G58" s="6"/>
    </row>
    <row r="59" spans="1:7" x14ac:dyDescent="0.2">
      <c r="A59" s="43"/>
      <c r="B59" s="6"/>
      <c r="C59" s="6"/>
      <c r="D59" s="6"/>
      <c r="E59" s="6"/>
      <c r="F59" s="6"/>
      <c r="G59" s="6"/>
    </row>
    <row r="60" spans="1:7" x14ac:dyDescent="0.2">
      <c r="A60" s="31" t="s">
        <v>77</v>
      </c>
      <c r="B60" s="11">
        <f t="shared" ref="B60:G60" si="2">SUM(B6:B59)</f>
        <v>313410865.52999991</v>
      </c>
      <c r="C60" s="11">
        <f t="shared" si="2"/>
        <v>114919753.93000001</v>
      </c>
      <c r="D60" s="11">
        <f t="shared" si="2"/>
        <v>428330619.45999998</v>
      </c>
      <c r="E60" s="11">
        <f t="shared" si="2"/>
        <v>369065275.71999991</v>
      </c>
      <c r="F60" s="11">
        <f t="shared" si="2"/>
        <v>354336226.46999979</v>
      </c>
      <c r="G60" s="11">
        <f t="shared" si="2"/>
        <v>59265343.73999998</v>
      </c>
    </row>
    <row r="63" spans="1:7" ht="45" customHeight="1" x14ac:dyDescent="0.2">
      <c r="A63" s="54" t="s">
        <v>182</v>
      </c>
      <c r="B63" s="59"/>
      <c r="C63" s="59"/>
      <c r="D63" s="59"/>
      <c r="E63" s="59"/>
      <c r="F63" s="59"/>
      <c r="G63" s="60"/>
    </row>
    <row r="65" spans="1:7" x14ac:dyDescent="0.2">
      <c r="A65" s="23"/>
      <c r="B65" s="51" t="s">
        <v>0</v>
      </c>
      <c r="C65" s="52"/>
      <c r="D65" s="52"/>
      <c r="E65" s="52"/>
      <c r="F65" s="53"/>
      <c r="G65" s="57" t="s">
        <v>7</v>
      </c>
    </row>
    <row r="66" spans="1:7" ht="22.5" x14ac:dyDescent="0.2">
      <c r="A66" s="24" t="s">
        <v>1</v>
      </c>
      <c r="B66" s="3" t="s">
        <v>2</v>
      </c>
      <c r="C66" s="3" t="s">
        <v>3</v>
      </c>
      <c r="D66" s="3" t="s">
        <v>4</v>
      </c>
      <c r="E66" s="3" t="s">
        <v>5</v>
      </c>
      <c r="F66" s="3" t="s">
        <v>6</v>
      </c>
      <c r="G66" s="58"/>
    </row>
    <row r="67" spans="1:7" x14ac:dyDescent="0.2">
      <c r="A67" s="25"/>
      <c r="B67" s="4">
        <v>1</v>
      </c>
      <c r="C67" s="4">
        <v>2</v>
      </c>
      <c r="D67" s="4" t="s">
        <v>8</v>
      </c>
      <c r="E67" s="4">
        <v>4</v>
      </c>
      <c r="F67" s="4">
        <v>5</v>
      </c>
      <c r="G67" s="4" t="s">
        <v>9</v>
      </c>
    </row>
    <row r="68" spans="1:7" x14ac:dyDescent="0.2">
      <c r="A68" s="14"/>
      <c r="B68" s="15"/>
      <c r="C68" s="15"/>
      <c r="D68" s="15"/>
      <c r="E68" s="15"/>
      <c r="F68" s="15"/>
      <c r="G68" s="15"/>
    </row>
    <row r="69" spans="1:7" x14ac:dyDescent="0.2">
      <c r="A69" s="30" t="s">
        <v>81</v>
      </c>
      <c r="B69" s="16"/>
      <c r="C69" s="16"/>
      <c r="D69" s="16"/>
      <c r="E69" s="16"/>
      <c r="F69" s="16"/>
      <c r="G69" s="16"/>
    </row>
    <row r="70" spans="1:7" x14ac:dyDescent="0.2">
      <c r="A70" s="30" t="s">
        <v>82</v>
      </c>
      <c r="B70" s="16"/>
      <c r="C70" s="16"/>
      <c r="D70" s="16"/>
      <c r="E70" s="16"/>
      <c r="F70" s="16"/>
      <c r="G70" s="16"/>
    </row>
    <row r="71" spans="1:7" x14ac:dyDescent="0.2">
      <c r="A71" s="30" t="s">
        <v>83</v>
      </c>
      <c r="B71" s="16"/>
      <c r="C71" s="16"/>
      <c r="D71" s="16"/>
      <c r="E71" s="16"/>
      <c r="F71" s="16"/>
      <c r="G71" s="16"/>
    </row>
    <row r="72" spans="1:7" x14ac:dyDescent="0.2">
      <c r="A72" s="30" t="s">
        <v>84</v>
      </c>
      <c r="B72" s="16"/>
      <c r="C72" s="16"/>
      <c r="D72" s="16"/>
      <c r="E72" s="16"/>
      <c r="F72" s="16"/>
      <c r="G72" s="16"/>
    </row>
    <row r="73" spans="1:7" x14ac:dyDescent="0.2">
      <c r="A73" s="2"/>
      <c r="B73" s="17"/>
      <c r="C73" s="17"/>
      <c r="D73" s="17"/>
      <c r="E73" s="17"/>
      <c r="F73" s="17"/>
      <c r="G73" s="17"/>
    </row>
    <row r="74" spans="1:7" x14ac:dyDescent="0.2">
      <c r="A74" s="31" t="s">
        <v>77</v>
      </c>
      <c r="B74" s="11"/>
      <c r="C74" s="11"/>
      <c r="D74" s="11"/>
      <c r="E74" s="11"/>
      <c r="F74" s="11"/>
      <c r="G74" s="11"/>
    </row>
    <row r="77" spans="1:7" ht="45" customHeight="1" x14ac:dyDescent="0.2">
      <c r="A77" s="54" t="s">
        <v>183</v>
      </c>
      <c r="B77" s="55"/>
      <c r="C77" s="55"/>
      <c r="D77" s="55"/>
      <c r="E77" s="55"/>
      <c r="F77" s="55"/>
      <c r="G77" s="56"/>
    </row>
    <row r="78" spans="1:7" x14ac:dyDescent="0.2">
      <c r="A78" s="23"/>
      <c r="B78" s="26" t="s">
        <v>0</v>
      </c>
      <c r="C78" s="27"/>
      <c r="D78" s="27"/>
      <c r="E78" s="27"/>
      <c r="F78" s="28"/>
      <c r="G78" s="57" t="s">
        <v>7</v>
      </c>
    </row>
    <row r="79" spans="1:7" ht="22.5" x14ac:dyDescent="0.2">
      <c r="A79" s="24" t="s">
        <v>1</v>
      </c>
      <c r="B79" s="3" t="s">
        <v>2</v>
      </c>
      <c r="C79" s="3" t="s">
        <v>3</v>
      </c>
      <c r="D79" s="3" t="s">
        <v>4</v>
      </c>
      <c r="E79" s="3" t="s">
        <v>5</v>
      </c>
      <c r="F79" s="3" t="s">
        <v>6</v>
      </c>
      <c r="G79" s="58"/>
    </row>
    <row r="80" spans="1:7" x14ac:dyDescent="0.2">
      <c r="A80" s="25"/>
      <c r="B80" s="4">
        <v>1</v>
      </c>
      <c r="C80" s="4">
        <v>2</v>
      </c>
      <c r="D80" s="4" t="s">
        <v>8</v>
      </c>
      <c r="E80" s="4">
        <v>4</v>
      </c>
      <c r="F80" s="4">
        <v>5</v>
      </c>
      <c r="G80" s="4" t="s">
        <v>9</v>
      </c>
    </row>
    <row r="81" spans="1:7" x14ac:dyDescent="0.2">
      <c r="A81" s="14"/>
      <c r="B81" s="15"/>
      <c r="C81" s="15"/>
      <c r="D81" s="15"/>
      <c r="E81" s="15"/>
      <c r="F81" s="15"/>
      <c r="G81" s="15"/>
    </row>
    <row r="82" spans="1:7" ht="22.5" x14ac:dyDescent="0.2">
      <c r="A82" s="32" t="s">
        <v>85</v>
      </c>
      <c r="B82" s="6">
        <v>11026750</v>
      </c>
      <c r="C82" s="6">
        <v>0</v>
      </c>
      <c r="D82" s="6">
        <f t="shared" ref="D82" si="3">B82+C82</f>
        <v>11026750</v>
      </c>
      <c r="E82" s="6">
        <v>11026750</v>
      </c>
      <c r="F82" s="6">
        <v>10488375</v>
      </c>
      <c r="G82" s="6">
        <f t="shared" ref="G82" si="4">D82-E82</f>
        <v>0</v>
      </c>
    </row>
    <row r="83" spans="1:7" x14ac:dyDescent="0.2">
      <c r="A83" s="32"/>
      <c r="B83" s="16"/>
      <c r="C83" s="16"/>
      <c r="D83" s="16"/>
      <c r="E83" s="16"/>
      <c r="F83" s="16"/>
      <c r="G83" s="16"/>
    </row>
    <row r="84" spans="1:7" x14ac:dyDescent="0.2">
      <c r="A84" s="32" t="s">
        <v>86</v>
      </c>
      <c r="B84" s="16"/>
      <c r="C84" s="16"/>
      <c r="D84" s="16"/>
      <c r="E84" s="16"/>
      <c r="F84" s="16"/>
      <c r="G84" s="16"/>
    </row>
    <row r="85" spans="1:7" x14ac:dyDescent="0.2">
      <c r="A85" s="32"/>
      <c r="B85" s="16"/>
      <c r="C85" s="16"/>
      <c r="D85" s="16"/>
      <c r="E85" s="16"/>
      <c r="F85" s="16"/>
      <c r="G85" s="16"/>
    </row>
    <row r="86" spans="1:7" ht="22.5" x14ac:dyDescent="0.2">
      <c r="A86" s="32" t="s">
        <v>87</v>
      </c>
      <c r="B86" s="16"/>
      <c r="C86" s="16"/>
      <c r="D86" s="16"/>
      <c r="E86" s="16"/>
      <c r="F86" s="16"/>
      <c r="G86" s="16"/>
    </row>
    <row r="87" spans="1:7" x14ac:dyDescent="0.2">
      <c r="A87" s="32"/>
      <c r="B87" s="16"/>
      <c r="C87" s="16"/>
      <c r="D87" s="16"/>
      <c r="E87" s="16"/>
      <c r="F87" s="16"/>
      <c r="G87" s="16"/>
    </row>
    <row r="88" spans="1:7" ht="22.5" x14ac:dyDescent="0.2">
      <c r="A88" s="32" t="s">
        <v>88</v>
      </c>
      <c r="B88" s="16"/>
      <c r="C88" s="16"/>
      <c r="D88" s="16"/>
      <c r="E88" s="16"/>
      <c r="F88" s="16"/>
      <c r="G88" s="16"/>
    </row>
    <row r="89" spans="1:7" x14ac:dyDescent="0.2">
      <c r="A89" s="32"/>
      <c r="B89" s="16"/>
      <c r="C89" s="16"/>
      <c r="D89" s="16"/>
      <c r="E89" s="16"/>
      <c r="F89" s="16"/>
      <c r="G89" s="16"/>
    </row>
    <row r="90" spans="1:7" ht="22.5" x14ac:dyDescent="0.2">
      <c r="A90" s="32" t="s">
        <v>89</v>
      </c>
      <c r="B90" s="16"/>
      <c r="C90" s="16"/>
      <c r="D90" s="16"/>
      <c r="E90" s="16"/>
      <c r="F90" s="16"/>
      <c r="G90" s="16"/>
    </row>
    <row r="91" spans="1:7" x14ac:dyDescent="0.2">
      <c r="A91" s="32"/>
      <c r="B91" s="16"/>
      <c r="C91" s="16"/>
      <c r="D91" s="16"/>
      <c r="E91" s="16"/>
      <c r="F91" s="16"/>
      <c r="G91" s="16"/>
    </row>
    <row r="92" spans="1:7" ht="22.5" x14ac:dyDescent="0.2">
      <c r="A92" s="32" t="s">
        <v>90</v>
      </c>
      <c r="B92" s="16"/>
      <c r="C92" s="16"/>
      <c r="D92" s="16"/>
      <c r="E92" s="16"/>
      <c r="F92" s="16"/>
      <c r="G92" s="16"/>
    </row>
    <row r="93" spans="1:7" x14ac:dyDescent="0.2">
      <c r="A93" s="32"/>
      <c r="B93" s="16"/>
      <c r="C93" s="16"/>
      <c r="D93" s="16"/>
      <c r="E93" s="16"/>
      <c r="F93" s="16"/>
      <c r="G93" s="16"/>
    </row>
    <row r="94" spans="1:7" x14ac:dyDescent="0.2">
      <c r="A94" s="32" t="s">
        <v>91</v>
      </c>
      <c r="B94" s="16"/>
      <c r="C94" s="16"/>
      <c r="D94" s="16"/>
      <c r="E94" s="16"/>
      <c r="F94" s="16"/>
      <c r="G94" s="16"/>
    </row>
    <row r="95" spans="1:7" x14ac:dyDescent="0.2">
      <c r="A95" s="33"/>
      <c r="B95" s="17"/>
      <c r="C95" s="17"/>
      <c r="D95" s="17"/>
      <c r="E95" s="17"/>
      <c r="F95" s="17"/>
      <c r="G95" s="17"/>
    </row>
    <row r="96" spans="1:7" x14ac:dyDescent="0.2">
      <c r="A96" s="22" t="s">
        <v>77</v>
      </c>
      <c r="B96" s="11">
        <f>SUM(B82:B95)</f>
        <v>11026750</v>
      </c>
      <c r="C96" s="11">
        <f t="shared" ref="C96:G96" si="5">SUM(C82:C95)</f>
        <v>0</v>
      </c>
      <c r="D96" s="11">
        <f t="shared" si="5"/>
        <v>11026750</v>
      </c>
      <c r="E96" s="11">
        <f t="shared" si="5"/>
        <v>11026750</v>
      </c>
      <c r="F96" s="11">
        <f t="shared" si="5"/>
        <v>10488375</v>
      </c>
      <c r="G96" s="11">
        <f t="shared" si="5"/>
        <v>0</v>
      </c>
    </row>
  </sheetData>
  <sheetProtection formatCells="0" formatColumns="0" formatRows="0" insertRows="0" deleteRows="0" autoFilter="0"/>
  <mergeCells count="6">
    <mergeCell ref="G3:G4"/>
    <mergeCell ref="G65:G66"/>
    <mergeCell ref="G78:G79"/>
    <mergeCell ref="A1:G1"/>
    <mergeCell ref="A63:G63"/>
    <mergeCell ref="A77:G77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showGridLines="0" tabSelected="1" topLeftCell="A4" workbookViewId="0">
      <selection activeCell="B23" sqref="B23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4" t="s">
        <v>184</v>
      </c>
      <c r="B1" s="59"/>
      <c r="C1" s="59"/>
      <c r="D1" s="59"/>
      <c r="E1" s="59"/>
      <c r="F1" s="59"/>
      <c r="G1" s="60"/>
    </row>
    <row r="2" spans="1:7" x14ac:dyDescent="0.2">
      <c r="A2" s="23"/>
      <c r="B2" s="26" t="s">
        <v>0</v>
      </c>
      <c r="C2" s="27"/>
      <c r="D2" s="27"/>
      <c r="E2" s="27"/>
      <c r="F2" s="28"/>
      <c r="G2" s="57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8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1"/>
      <c r="B5" s="5"/>
      <c r="C5" s="5"/>
      <c r="D5" s="5"/>
      <c r="E5" s="5"/>
      <c r="F5" s="5"/>
      <c r="G5" s="5"/>
    </row>
    <row r="6" spans="1:7" x14ac:dyDescent="0.2">
      <c r="A6" s="19" t="s">
        <v>92</v>
      </c>
      <c r="B6" s="41">
        <v>110458197.10999998</v>
      </c>
      <c r="C6" s="41">
        <v>21487921.030000001</v>
      </c>
      <c r="D6" s="41">
        <v>131946118.14</v>
      </c>
      <c r="E6" s="41">
        <v>129450644.61999997</v>
      </c>
      <c r="F6" s="41">
        <v>127398232.56999999</v>
      </c>
      <c r="G6" s="41">
        <v>2495473.5199999977</v>
      </c>
    </row>
    <row r="7" spans="1:7" x14ac:dyDescent="0.2">
      <c r="A7" s="29" t="s">
        <v>93</v>
      </c>
      <c r="B7" s="49">
        <v>9844411.2400000002</v>
      </c>
      <c r="C7" s="49">
        <v>446390.11</v>
      </c>
      <c r="D7" s="49">
        <v>10290801.35</v>
      </c>
      <c r="E7" s="49">
        <v>10127952.210000001</v>
      </c>
      <c r="F7" s="49">
        <v>10002310.23</v>
      </c>
      <c r="G7" s="49">
        <v>162849.13999999873</v>
      </c>
    </row>
    <row r="8" spans="1:7" x14ac:dyDescent="0.2">
      <c r="A8" s="29" t="s">
        <v>94</v>
      </c>
      <c r="B8" s="49">
        <v>518188.03</v>
      </c>
      <c r="C8" s="49">
        <v>-28854.37</v>
      </c>
      <c r="D8" s="49">
        <v>489333.66000000003</v>
      </c>
      <c r="E8" s="49">
        <v>489333.66</v>
      </c>
      <c r="F8" s="49">
        <v>462898.26</v>
      </c>
      <c r="G8" s="49">
        <v>0</v>
      </c>
    </row>
    <row r="9" spans="1:7" x14ac:dyDescent="0.2">
      <c r="A9" s="29" t="s">
        <v>95</v>
      </c>
      <c r="B9" s="49">
        <v>31593741.5</v>
      </c>
      <c r="C9" s="49">
        <v>10083121.970000001</v>
      </c>
      <c r="D9" s="49">
        <v>41676863.469999999</v>
      </c>
      <c r="E9" s="49">
        <v>40067517.100000001</v>
      </c>
      <c r="F9" s="49">
        <v>39218110.439999998</v>
      </c>
      <c r="G9" s="49">
        <v>1609346.3699999973</v>
      </c>
    </row>
    <row r="10" spans="1:7" x14ac:dyDescent="0.2">
      <c r="A10" s="29" t="s">
        <v>96</v>
      </c>
      <c r="B10" s="49">
        <v>3185597.18</v>
      </c>
      <c r="C10" s="49">
        <v>-229699.95</v>
      </c>
      <c r="D10" s="49">
        <v>2955897.23</v>
      </c>
      <c r="E10" s="49">
        <v>2948309.23</v>
      </c>
      <c r="F10" s="49">
        <v>2942741.23</v>
      </c>
      <c r="G10" s="49">
        <v>7588</v>
      </c>
    </row>
    <row r="11" spans="1:7" x14ac:dyDescent="0.2">
      <c r="A11" s="29" t="s">
        <v>97</v>
      </c>
      <c r="B11" s="49">
        <v>20015412.32</v>
      </c>
      <c r="C11" s="49">
        <v>6449875.2999999998</v>
      </c>
      <c r="D11" s="49">
        <v>26465287.620000001</v>
      </c>
      <c r="E11" s="49">
        <v>26433741.73</v>
      </c>
      <c r="F11" s="49">
        <v>26389251.559999999</v>
      </c>
      <c r="G11" s="49">
        <v>31545.890000000596</v>
      </c>
    </row>
    <row r="12" spans="1:7" x14ac:dyDescent="0.2">
      <c r="A12" s="29" t="s">
        <v>98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">
      <c r="A13" s="29" t="s">
        <v>99</v>
      </c>
      <c r="B13" s="49">
        <v>36772086.159999996</v>
      </c>
      <c r="C13" s="49">
        <v>5111769.2</v>
      </c>
      <c r="D13" s="49">
        <v>41883855.359999999</v>
      </c>
      <c r="E13" s="49">
        <v>41342718.119999997</v>
      </c>
      <c r="F13" s="49">
        <v>40724501.439999998</v>
      </c>
      <c r="G13" s="49">
        <v>541137.24000000209</v>
      </c>
    </row>
    <row r="14" spans="1:7" x14ac:dyDescent="0.2">
      <c r="A14" s="29" t="s">
        <v>36</v>
      </c>
      <c r="B14" s="49">
        <v>8528760.6799999997</v>
      </c>
      <c r="C14" s="49">
        <v>-344681.23</v>
      </c>
      <c r="D14" s="49">
        <v>8184079.4499999993</v>
      </c>
      <c r="E14" s="49">
        <v>8041072.5700000003</v>
      </c>
      <c r="F14" s="49">
        <v>7658419.4100000001</v>
      </c>
      <c r="G14" s="49">
        <v>143006.87999999896</v>
      </c>
    </row>
    <row r="15" spans="1:7" x14ac:dyDescent="0.2">
      <c r="A15" s="20"/>
      <c r="B15" s="6"/>
      <c r="C15" s="6"/>
      <c r="D15" s="6"/>
      <c r="E15" s="6"/>
      <c r="F15" s="6"/>
      <c r="G15" s="6"/>
    </row>
    <row r="16" spans="1:7" x14ac:dyDescent="0.2">
      <c r="A16" s="19" t="s">
        <v>100</v>
      </c>
      <c r="B16" s="41">
        <v>197472512.00999996</v>
      </c>
      <c r="C16" s="41">
        <v>90954359.769999981</v>
      </c>
      <c r="D16" s="41">
        <v>288426871.77999997</v>
      </c>
      <c r="E16" s="41">
        <v>231813452.02000001</v>
      </c>
      <c r="F16" s="41">
        <v>221106188.60000002</v>
      </c>
      <c r="G16" s="41">
        <v>56613419.76000002</v>
      </c>
    </row>
    <row r="17" spans="1:7" x14ac:dyDescent="0.2">
      <c r="A17" s="29" t="s">
        <v>101</v>
      </c>
      <c r="B17" s="49">
        <v>4914161.82</v>
      </c>
      <c r="C17" s="49">
        <v>10159848.85</v>
      </c>
      <c r="D17" s="49">
        <v>15074010.67</v>
      </c>
      <c r="E17" s="49">
        <v>14021339.439999999</v>
      </c>
      <c r="F17" s="49">
        <v>13881275.310000001</v>
      </c>
      <c r="G17" s="49">
        <v>1052671.2300000004</v>
      </c>
    </row>
    <row r="18" spans="1:7" x14ac:dyDescent="0.2">
      <c r="A18" s="29" t="s">
        <v>102</v>
      </c>
      <c r="B18" s="49">
        <v>166214716.44</v>
      </c>
      <c r="C18" s="49">
        <v>75927972.359999999</v>
      </c>
      <c r="D18" s="49">
        <v>242142688.80000001</v>
      </c>
      <c r="E18" s="49">
        <v>186960351.19</v>
      </c>
      <c r="F18" s="49">
        <v>177377123.69</v>
      </c>
      <c r="G18" s="49">
        <v>55182337.610000014</v>
      </c>
    </row>
    <row r="19" spans="1:7" x14ac:dyDescent="0.2">
      <c r="A19" s="29" t="s">
        <v>103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</row>
    <row r="20" spans="1:7" x14ac:dyDescent="0.2">
      <c r="A20" s="29" t="s">
        <v>104</v>
      </c>
      <c r="B20" s="49">
        <v>9668603.1699999999</v>
      </c>
      <c r="C20" s="49">
        <v>6259495.6799999997</v>
      </c>
      <c r="D20" s="49">
        <v>15928098.85</v>
      </c>
      <c r="E20" s="49">
        <v>15552077.93</v>
      </c>
      <c r="F20" s="49">
        <v>15122967.27</v>
      </c>
      <c r="G20" s="49">
        <v>376020.91999999993</v>
      </c>
    </row>
    <row r="21" spans="1:7" x14ac:dyDescent="0.2">
      <c r="A21" s="29" t="s">
        <v>105</v>
      </c>
      <c r="B21" s="49">
        <v>3793486.92</v>
      </c>
      <c r="C21" s="49">
        <v>-1449940.09</v>
      </c>
      <c r="D21" s="49">
        <v>2343546.83</v>
      </c>
      <c r="E21" s="49">
        <v>2342186.91</v>
      </c>
      <c r="F21" s="49">
        <v>2335763.7799999998</v>
      </c>
      <c r="G21" s="49">
        <v>1359.9199999999255</v>
      </c>
    </row>
    <row r="22" spans="1:7" x14ac:dyDescent="0.2">
      <c r="A22" s="29" t="s">
        <v>106</v>
      </c>
      <c r="B22" s="49">
        <v>11026750</v>
      </c>
      <c r="C22" s="49">
        <v>0</v>
      </c>
      <c r="D22" s="49">
        <v>11026750</v>
      </c>
      <c r="E22" s="49">
        <v>11026750</v>
      </c>
      <c r="F22" s="49">
        <v>10488375</v>
      </c>
      <c r="G22" s="49">
        <v>0</v>
      </c>
    </row>
    <row r="23" spans="1:7" x14ac:dyDescent="0.2">
      <c r="A23" s="29" t="s">
        <v>107</v>
      </c>
      <c r="B23" s="49">
        <v>1854793.66</v>
      </c>
      <c r="C23" s="49">
        <v>56982.97</v>
      </c>
      <c r="D23" s="49">
        <v>1911776.63</v>
      </c>
      <c r="E23" s="49">
        <v>1910746.55</v>
      </c>
      <c r="F23" s="49">
        <v>1900683.55</v>
      </c>
      <c r="G23" s="49">
        <v>1030.0799999998417</v>
      </c>
    </row>
    <row r="24" spans="1:7" x14ac:dyDescent="0.2">
      <c r="A24" s="20"/>
      <c r="B24" s="6"/>
      <c r="C24" s="6"/>
      <c r="D24" s="6"/>
      <c r="E24" s="6"/>
      <c r="F24" s="6"/>
      <c r="G24" s="6"/>
    </row>
    <row r="25" spans="1:7" x14ac:dyDescent="0.2">
      <c r="A25" s="19" t="s">
        <v>108</v>
      </c>
      <c r="B25" s="41">
        <v>5480156.4100000001</v>
      </c>
      <c r="C25" s="41">
        <v>2477473.13</v>
      </c>
      <c r="D25" s="41">
        <v>7957629.5399999991</v>
      </c>
      <c r="E25" s="41">
        <v>7801179.0800000001</v>
      </c>
      <c r="F25" s="41">
        <v>5831805.2999999998</v>
      </c>
      <c r="G25" s="41">
        <v>156450.4599999995</v>
      </c>
    </row>
    <row r="26" spans="1:7" x14ac:dyDescent="0.2">
      <c r="A26" s="29" t="s">
        <v>109</v>
      </c>
      <c r="B26" s="49">
        <v>3859607.92</v>
      </c>
      <c r="C26" s="49">
        <v>-958738.18</v>
      </c>
      <c r="D26" s="49">
        <v>2900869.7399999998</v>
      </c>
      <c r="E26" s="49">
        <v>2889525.48</v>
      </c>
      <c r="F26" s="49">
        <v>2875337.47</v>
      </c>
      <c r="G26" s="49">
        <v>11344.259999999776</v>
      </c>
    </row>
    <row r="27" spans="1:7" x14ac:dyDescent="0.2">
      <c r="A27" s="29" t="s">
        <v>110</v>
      </c>
      <c r="B27" s="49">
        <v>0</v>
      </c>
      <c r="C27" s="49">
        <v>1045004.7</v>
      </c>
      <c r="D27" s="49">
        <v>1045004.7</v>
      </c>
      <c r="E27" s="49">
        <v>1045004.7</v>
      </c>
      <c r="F27" s="49">
        <v>1045004.7</v>
      </c>
      <c r="G27" s="49">
        <v>0</v>
      </c>
    </row>
    <row r="28" spans="1:7" x14ac:dyDescent="0.2">
      <c r="A28" s="29" t="s">
        <v>111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">
      <c r="A29" s="29" t="s">
        <v>112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">
      <c r="A30" s="29" t="s">
        <v>113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">
      <c r="A31" s="29" t="s">
        <v>114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">
      <c r="A32" s="29" t="s">
        <v>115</v>
      </c>
      <c r="B32" s="49">
        <v>1620548.49</v>
      </c>
      <c r="C32" s="49">
        <v>2391206.61</v>
      </c>
      <c r="D32" s="49">
        <v>4011755.0999999996</v>
      </c>
      <c r="E32" s="49">
        <v>3866648.9</v>
      </c>
      <c r="F32" s="49">
        <v>1911463.13</v>
      </c>
      <c r="G32" s="49">
        <v>145106.19999999972</v>
      </c>
    </row>
    <row r="33" spans="1:7" x14ac:dyDescent="0.2">
      <c r="A33" s="29" t="s">
        <v>116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x14ac:dyDescent="0.2">
      <c r="A34" s="29" t="s">
        <v>117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x14ac:dyDescent="0.2">
      <c r="A35" s="20"/>
      <c r="B35" s="6"/>
      <c r="C35" s="6"/>
      <c r="D35" s="6"/>
      <c r="E35" s="6"/>
      <c r="F35" s="6"/>
      <c r="G35" s="6"/>
    </row>
    <row r="36" spans="1:7" x14ac:dyDescent="0.2">
      <c r="A36" s="19" t="s">
        <v>118</v>
      </c>
      <c r="B36" s="41">
        <f t="shared" ref="B36:G36" si="0">SUM(B37:B40)</f>
        <v>0</v>
      </c>
      <c r="C36" s="41">
        <f t="shared" si="0"/>
        <v>0</v>
      </c>
      <c r="D36" s="41">
        <f t="shared" si="0"/>
        <v>0</v>
      </c>
      <c r="E36" s="41">
        <f t="shared" si="0"/>
        <v>0</v>
      </c>
      <c r="F36" s="41">
        <f t="shared" si="0"/>
        <v>0</v>
      </c>
      <c r="G36" s="41">
        <f t="shared" si="0"/>
        <v>0</v>
      </c>
    </row>
    <row r="37" spans="1:7" x14ac:dyDescent="0.2">
      <c r="A37" s="29" t="s">
        <v>119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</row>
    <row r="38" spans="1:7" ht="22.5" x14ac:dyDescent="0.2">
      <c r="A38" s="29" t="s">
        <v>120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x14ac:dyDescent="0.2">
      <c r="A39" s="29" t="s">
        <v>121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">
      <c r="A40" s="29" t="s">
        <v>122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">
      <c r="A41" s="20"/>
      <c r="B41" s="6"/>
      <c r="C41" s="6"/>
      <c r="D41" s="6"/>
      <c r="E41" s="6"/>
      <c r="F41" s="6"/>
      <c r="G41" s="6"/>
    </row>
    <row r="42" spans="1:7" x14ac:dyDescent="0.2">
      <c r="A42" s="22" t="s">
        <v>77</v>
      </c>
      <c r="B42" s="11">
        <f>SUM(B36+B25+B16+B6)</f>
        <v>313410865.52999997</v>
      </c>
      <c r="C42" s="11">
        <f t="shared" ref="C42:G42" si="1">SUM(C36+C25+C16+C6)</f>
        <v>114919753.92999998</v>
      </c>
      <c r="D42" s="11">
        <f t="shared" si="1"/>
        <v>428330619.45999998</v>
      </c>
      <c r="E42" s="11">
        <f t="shared" si="1"/>
        <v>369065275.72000003</v>
      </c>
      <c r="F42" s="11">
        <f t="shared" si="1"/>
        <v>354336226.47000003</v>
      </c>
      <c r="G42" s="11">
        <f t="shared" si="1"/>
        <v>59265343.740000017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TESORERIA_VIKYLAP</cp:lastModifiedBy>
  <cp:revision/>
  <dcterms:created xsi:type="dcterms:W3CDTF">2014-02-10T03:37:14Z</dcterms:created>
  <dcterms:modified xsi:type="dcterms:W3CDTF">2024-03-04T17:36:36Z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